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mc:AlternateContent xmlns:mc="http://schemas.openxmlformats.org/markup-compatibility/2006">
    <mc:Choice Requires="x15">
      <x15ac:absPath xmlns:x15ac="http://schemas.microsoft.com/office/spreadsheetml/2010/11/ac" url="https://didatec-my.sharepoint.com/personal/daniela_manea_campus_utcluj_ro/Documents/DECAN/Plan operational/2026/"/>
    </mc:Choice>
  </mc:AlternateContent>
  <xr:revisionPtr revIDLastSave="0" documentId="8_{7E1221C0-8BFA-4B75-ACD4-C794A65363A9}" xr6:coauthVersionLast="47" xr6:coauthVersionMax="47" xr10:uidLastSave="{00000000-0000-0000-0000-000000000000}"/>
  <bookViews>
    <workbookView xWindow="-120" yWindow="-120" windowWidth="29040" windowHeight="15720" firstSheet="1" activeTab="1" xr2:uid="{4DA4CC21-512C-4FEB-A3B9-E72CA33DFEA2}"/>
  </bookViews>
  <sheets>
    <sheet name="PO 2025_mailings" sheetId="6" state="hidden" r:id="rId1"/>
    <sheet name="PO 2025" sheetId="4" r:id="rId2"/>
    <sheet name="info" sheetId="1" r:id="rId3"/>
  </sheets>
  <definedNames>
    <definedName name="plan_sectorial" localSheetId="0">Table2[Plan de actiune sectorial / Strategia]</definedName>
    <definedName name="plan_sectorial">Table2[Plan de actiune sectorial / Strategia]</definedName>
    <definedName name="_xlnm.Print_Area" localSheetId="1">'PO 2025'!$A$1:$M$87</definedName>
    <definedName name="_xlnm.Print_Area" localSheetId="0">'PO 2025_mailings'!$C:$L</definedName>
    <definedName name="_xlnm.Print_Titles" localSheetId="1">'PO 2025'!$7:$7</definedName>
    <definedName name="_xlnm.Print_Titles" localSheetId="0">'PO 2025_mailings'!$1:$1</definedName>
    <definedName name="prorectorat" localSheetId="0">Table4[Prorectorat]</definedName>
    <definedName name="prorectorat">Table4[Prorectorat]</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1" i="4" l="1"/>
  <c r="D51" i="4"/>
  <c r="C45" i="4"/>
  <c r="C48" i="4"/>
  <c r="C49" i="4"/>
  <c r="C44" i="4"/>
  <c r="C62" i="4"/>
  <c r="C61" i="4"/>
  <c r="C58" i="4"/>
  <c r="C59" i="4"/>
  <c r="C60" i="4"/>
  <c r="C57" i="4"/>
  <c r="C56" i="4"/>
  <c r="C55" i="4"/>
  <c r="C43" i="4"/>
  <c r="C46" i="4"/>
  <c r="C47" i="4"/>
  <c r="C50" i="4"/>
  <c r="C52" i="4"/>
  <c r="C53" i="4"/>
  <c r="C54" i="4"/>
  <c r="C31" i="4" l="1"/>
  <c r="C35" i="4"/>
  <c r="C39" i="4"/>
  <c r="C8" i="4"/>
  <c r="C36" i="4"/>
  <c r="C11" i="4"/>
  <c r="C22" i="4"/>
  <c r="C25" i="4"/>
  <c r="C27" i="4"/>
  <c r="C33" i="4"/>
  <c r="C10" i="4"/>
  <c r="C20" i="4"/>
  <c r="C23" i="4"/>
  <c r="C13" i="4"/>
  <c r="C26" i="4"/>
  <c r="C9" i="4"/>
  <c r="C14" i="4"/>
  <c r="C17" i="4"/>
  <c r="C19" i="4"/>
  <c r="C30" i="4"/>
  <c r="C34" i="4"/>
  <c r="C38" i="4"/>
  <c r="C12" i="4"/>
  <c r="C15" i="4"/>
  <c r="C16" i="4"/>
  <c r="C18" i="4"/>
  <c r="C21" i="4"/>
  <c r="C24" i="4"/>
  <c r="C28" i="4"/>
  <c r="C29" i="4"/>
  <c r="C32" i="4"/>
  <c r="C37" i="4"/>
  <c r="C40" i="4"/>
  <c r="C41" i="4"/>
  <c r="C42" i="4"/>
  <c r="C91" i="6" l="1"/>
  <c r="C90" i="6"/>
  <c r="C89" i="6"/>
  <c r="C88" i="6"/>
  <c r="C87" i="6"/>
  <c r="C86" i="6"/>
  <c r="C85" i="6"/>
  <c r="C84" i="6"/>
  <c r="C83" i="6"/>
  <c r="C82" i="6"/>
  <c r="C81" i="6"/>
  <c r="C80" i="6"/>
  <c r="C79" i="6"/>
  <c r="C78" i="6"/>
  <c r="C77" i="6"/>
  <c r="C76" i="6"/>
  <c r="C75" i="6"/>
  <c r="C74" i="6"/>
  <c r="C73" i="6"/>
  <c r="C72" i="6"/>
  <c r="C71" i="6"/>
  <c r="C70" i="6"/>
  <c r="C69" i="6"/>
  <c r="C68" i="6"/>
  <c r="C67" i="6"/>
  <c r="C66" i="6"/>
  <c r="C65" i="6"/>
  <c r="C64" i="6"/>
  <c r="C63" i="6"/>
  <c r="C62" i="6"/>
  <c r="C61" i="6"/>
  <c r="C60" i="6"/>
  <c r="C59" i="6"/>
  <c r="C58" i="6"/>
  <c r="C57" i="6"/>
  <c r="C56" i="6"/>
  <c r="C55" i="6"/>
  <c r="C54" i="6"/>
  <c r="C53" i="6"/>
  <c r="C52" i="6"/>
  <c r="C51" i="6"/>
  <c r="C50" i="6"/>
  <c r="C49" i="6"/>
  <c r="C48" i="6"/>
  <c r="C47" i="6"/>
  <c r="C46" i="6"/>
  <c r="C45" i="6"/>
  <c r="C44" i="6"/>
  <c r="C43" i="6"/>
  <c r="C42" i="6"/>
  <c r="C41" i="6"/>
  <c r="C40" i="6"/>
  <c r="C39" i="6"/>
  <c r="C38" i="6"/>
  <c r="C37" i="6"/>
  <c r="C36" i="6"/>
  <c r="C35" i="6"/>
  <c r="C34" i="6"/>
  <c r="C33" i="6"/>
  <c r="C32" i="6"/>
  <c r="C31" i="6"/>
  <c r="C30" i="6"/>
  <c r="C29" i="6"/>
  <c r="C28" i="6"/>
  <c r="C27" i="6"/>
  <c r="C26" i="6"/>
  <c r="C25" i="6"/>
  <c r="C24" i="6"/>
  <c r="C23" i="6"/>
  <c r="C22" i="6"/>
  <c r="C21" i="6"/>
  <c r="C20" i="6"/>
  <c r="C19" i="6"/>
  <c r="C18" i="6"/>
  <c r="C17" i="6"/>
  <c r="C16" i="6"/>
  <c r="C15" i="6"/>
  <c r="C14" i="6"/>
  <c r="C13" i="6"/>
  <c r="C12" i="6"/>
  <c r="C11" i="6"/>
  <c r="C10" i="6"/>
  <c r="C9" i="6"/>
  <c r="C8" i="6"/>
  <c r="C7" i="6"/>
  <c r="C6" i="6"/>
  <c r="C5" i="6"/>
  <c r="C4" i="6"/>
  <c r="C3" i="6"/>
  <c r="C2" i="6"/>
  <c r="D13" i="1" l="1"/>
  <c r="D12" i="1"/>
  <c r="D11" i="1"/>
  <c r="D10" i="1"/>
  <c r="D9" i="1"/>
  <c r="D8" i="1"/>
  <c r="D7" i="1"/>
  <c r="D6" i="1"/>
  <c r="D4" i="1"/>
  <c r="D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 P</author>
  </authors>
  <commentList>
    <comment ref="B1" authorId="0" shapeId="0" xr:uid="{7DE8F620-33AE-4A95-80B4-7533256C4180}">
      <text>
        <r>
          <rPr>
            <b/>
            <sz val="9"/>
            <color indexed="81"/>
            <rFont val="Tahoma"/>
            <family val="2"/>
          </rPr>
          <t>Numarul proiectului. Se numeroteaza 1, 2, … pentru proiectele din toata perioada 2024-2029</t>
        </r>
      </text>
    </comment>
    <comment ref="D1" authorId="0" shapeId="0" xr:uid="{4F18E198-372E-4F79-9C13-7CA1D1B31377}">
      <text>
        <r>
          <rPr>
            <sz val="9"/>
            <color indexed="81"/>
            <rFont val="Tahoma"/>
            <family val="2"/>
          </rPr>
          <t>Alegeti din lista o directie strategica</t>
        </r>
      </text>
    </comment>
    <comment ref="J1" authorId="0" shapeId="0" xr:uid="{878B5F19-1CC8-4636-B402-2A1467E6FC1C}">
      <text>
        <r>
          <rPr>
            <sz val="9"/>
            <color indexed="81"/>
            <rFont val="Tahoma"/>
            <family val="2"/>
          </rPr>
          <t>Data in formatul: luna/zi/2025</t>
        </r>
      </text>
    </comment>
    <comment ref="K1" authorId="0" shapeId="0" xr:uid="{86B590A0-A330-48E9-8AB0-42650FB27E08}">
      <text>
        <r>
          <rPr>
            <sz val="9"/>
            <color indexed="81"/>
            <rFont val="Tahoma"/>
            <family val="2"/>
          </rPr>
          <t xml:space="preserve">Data se introduce in formatul: luna/zi/2025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 P</author>
    <author>Paula Amalia Raica</author>
  </authors>
  <commentList>
    <comment ref="B7" authorId="0" shapeId="0" xr:uid="{1A1B460C-A8B1-4111-8398-AFFA58D2CF54}">
      <text>
        <r>
          <rPr>
            <b/>
            <sz val="9"/>
            <color indexed="81"/>
            <rFont val="Tahoma"/>
            <family val="2"/>
          </rPr>
          <t>Numarul proiectului. Se numeroteaza 1, 2, … pentru proiectele din toata perioada 2024-2029</t>
        </r>
      </text>
    </comment>
    <comment ref="D7" authorId="1" shapeId="0" xr:uid="{3EB39730-C7DB-4E5D-A9A6-E96F876BE021}">
      <text>
        <r>
          <rPr>
            <sz val="9"/>
            <color theme="1"/>
            <rFont val="Aptos Narrow"/>
            <family val="2"/>
            <scheme val="minor"/>
          </rPr>
          <t xml:space="preserve">Codul proiectului se afiseaza automat dupa completarea prorectoratului, a numarului proiectului si a  directiei strategice
</t>
        </r>
      </text>
    </comment>
    <comment ref="E7" authorId="0" shapeId="0" xr:uid="{48F8E06F-5C50-4439-96CC-D62B8A1DBC11}">
      <text>
        <r>
          <rPr>
            <sz val="9"/>
            <color indexed="81"/>
            <rFont val="Tahoma"/>
            <family val="2"/>
          </rPr>
          <t>Alegeti din lista o directie strategica</t>
        </r>
      </text>
    </comment>
    <comment ref="K7" authorId="0" shapeId="0" xr:uid="{B9E0390C-2BD9-4D64-ACFF-AC399553FE22}">
      <text>
        <r>
          <rPr>
            <sz val="9"/>
            <color theme="1"/>
            <rFont val="Aptos Narrow"/>
            <family val="2"/>
            <scheme val="minor"/>
          </rPr>
          <t>Data in formatul: luna/zi/2025
sau dublu click si alegeti din calendar</t>
        </r>
      </text>
    </comment>
    <comment ref="L7" authorId="0" shapeId="0" xr:uid="{5008C416-634F-49B1-85BF-18522DB8E10C}">
      <text>
        <r>
          <rPr>
            <sz val="9"/>
            <color theme="1"/>
            <rFont val="Aptos Narrow"/>
            <family val="2"/>
            <scheme val="minor"/>
          </rPr>
          <t xml:space="preserve">Data se introduce in formatul: luna/zi/2025
sau dublu click si alegeti din calendar
</t>
        </r>
      </text>
    </comment>
    <comment ref="M7" authorId="1" shapeId="0" xr:uid="{4838B5BC-EBC4-461C-966F-C514B42A30C8}">
      <text>
        <r>
          <rPr>
            <sz val="9"/>
            <color theme="1"/>
            <rFont val="Aptos Narrow"/>
            <family val="2"/>
            <scheme val="minor"/>
          </rPr>
          <t>Alegeti din lista:
Proiect nou
sau
Proiect in derulare</t>
        </r>
      </text>
    </comment>
  </commentList>
</comments>
</file>

<file path=xl/sharedStrings.xml><?xml version="1.0" encoding="utf-8"?>
<sst xmlns="http://schemas.openxmlformats.org/spreadsheetml/2006/main" count="866" uniqueCount="365">
  <si>
    <t>Prorectorat</t>
  </si>
  <si>
    <t>nrp</t>
  </si>
  <si>
    <t>Cod proiect</t>
  </si>
  <si>
    <t>Direcția strategică</t>
  </si>
  <si>
    <t>Scurtă descriere</t>
  </si>
  <si>
    <t>Responsabil</t>
  </si>
  <si>
    <t>Echipa</t>
  </si>
  <si>
    <t>Rezultate (beneficii)</t>
  </si>
  <si>
    <t>Indicatori de impact măsurabili</t>
  </si>
  <si>
    <t>Data de început</t>
  </si>
  <si>
    <t>Data de sfârșit</t>
  </si>
  <si>
    <t>Tipul proiectului</t>
  </si>
  <si>
    <t>CS</t>
  </si>
  <si>
    <t>Cercetare științifică, transfer tehnologic, inovare și creație artistică cu relevanță internațională</t>
  </si>
  <si>
    <t>20/12/2025</t>
  </si>
  <si>
    <t>Proiect nou</t>
  </si>
  <si>
    <t>CUNBM</t>
  </si>
  <si>
    <t>DGA</t>
  </si>
  <si>
    <t>IID</t>
  </si>
  <si>
    <t>IOSUD</t>
  </si>
  <si>
    <t>MRPF</t>
  </si>
  <si>
    <t>MURMSE</t>
  </si>
  <si>
    <t>Relația cu mediul socio-economic</t>
  </si>
  <si>
    <t>Dezvoltarea consorțiilor de învățământ dual din Cluj-Napoca, Baia-Mare și Alba Iulia, în strânsă colaborare cu partenerii industriali și administrațiile locale.</t>
  </si>
  <si>
    <t>prorector MURMSE</t>
  </si>
  <si>
    <t>SFS, CMU, CRMSE</t>
  </si>
  <si>
    <t>Parteneriate de colaborare cu organizații ale mediului socio-economic pentru invatamant dual.</t>
  </si>
  <si>
    <t>min. 4 contracte de parteneriat cu operatori economici pentru invatamant dual</t>
  </si>
  <si>
    <t>Dezvoltare sustenabilă și incluziune</t>
  </si>
  <si>
    <t>Crearea si operationalizarea compartimentului „Comunități”, care adresează teme de incluziune, echitate și egalitate de șanse.</t>
  </si>
  <si>
    <t>SFS, CMU</t>
  </si>
  <si>
    <t>Sprijinirea persoanelor din grupuri vulnerabile, îmbunătățirea accesului la educație de calitate pentru studenții cu cerințe educaționale speciale și a celor din grupuri dezavantajate, promovarea egalitatii de gen.</t>
  </si>
  <si>
    <t>compartiment nou creat, angajare personal (2 persoane), elaborare ROF</t>
  </si>
  <si>
    <t>Educație: licență și masterat. Spre o diplomă europeană</t>
  </si>
  <si>
    <t>Susținerea proiectelor finanțate prin Programul Operațional Capital Uman.</t>
  </si>
  <si>
    <t>SFS</t>
  </si>
  <si>
    <t>Sprijinirea inițiativelor privind depunerea proiectelor ce au ca obiective:
 - Creșterea participării la învățământul terțiar pentru cei care provin din grupuri vulnerabile; 
- Implementarea de măsuri sistemice în învățământul terțiar pentru a facilita adaptarea la cerințele pieței muncii; 
- Îmbunătățirea nivelului de competențe al personalului didactic din învățământul terțiar în ceea ce privește conținutul educațional inovator și resursele de învățare moderne și flexibile; 
- Diversificarea ofertelor educaționale în învățământul terțiar tehnic corelate cu nevoile pieței muncii din sectoarele economice/domeniile identificate prin SNC și SNCDI; 
- Creșterea numărului absolvenților de învățământ terțiar universitar care își găsesc un loc de muncă urmare a accesului la activități de învățare/ cercetare/ inovare la un potențial loc de muncă, cu accent pe sectoarele economice cu potențial competitiv identificate conform SNC și domeniile de specializare inteligentă conform SNCDI.</t>
  </si>
  <si>
    <r>
      <rPr>
        <sz val="9"/>
        <color rgb="FF000000"/>
        <rFont val="Arial"/>
        <family val="2"/>
      </rPr>
      <t xml:space="preserve">Număr de proiecte finanțate: </t>
    </r>
    <r>
      <rPr>
        <sz val="9"/>
        <color rgb="FF0070C0"/>
        <rFont val="Arial"/>
        <family val="2"/>
      </rPr>
      <t>2 proiecte</t>
    </r>
  </si>
  <si>
    <t>Proiect in derulare</t>
  </si>
  <si>
    <t>Susținerea proiectelor finanțate prin Programul Operațional Competitivitate pentru dezvoltarea instituțională / dezvoltarea infrastructurii de cercetare.</t>
  </si>
  <si>
    <t>Continuarea sprijinirii proiectelor POC în derulare
Sprijinirea depunerii de noi proiecte în cadrul POCIDIF</t>
  </si>
  <si>
    <t>Număr de proiecte finanțate în cadrul POC: 9 proiecte
Propuneri proiecte din POCIDIF (AI): minim 4 propuneri de proiecte</t>
  </si>
  <si>
    <t>PDRS</t>
  </si>
  <si>
    <t>RIIC</t>
  </si>
  <si>
    <t>Internaționalizare</t>
  </si>
  <si>
    <t>PLAN OPERAȚIONAL</t>
  </si>
  <si>
    <t xml:space="preserve">AL FACULTĂȚII DE CONSTRUCȚII </t>
  </si>
  <si>
    <t>PROIECTE PRINCIPALE</t>
  </si>
  <si>
    <t>pentru anul 2026</t>
  </si>
  <si>
    <t>nrd</t>
  </si>
  <si>
    <t>1CUNBM1</t>
  </si>
  <si>
    <t>Promovarea ofertei educaționale a universității în mediul preuniversitar din județul Maramureș și județele limitrofe</t>
  </si>
  <si>
    <t>D, PD, PCD, PRICI</t>
  </si>
  <si>
    <t>D, PD, PCD, PRICI, DD</t>
  </si>
  <si>
    <t>Atragerea unui număr cât mai mare de candidați pentru admiterea la programele de studii din facultate, CUNBM.</t>
  </si>
  <si>
    <t>Ocuparea locurilor finanțate de la buget în sesiunea de vară.</t>
  </si>
  <si>
    <t>1PDRS1</t>
  </si>
  <si>
    <t>Implicarea în actualizarea și modificarea regulamentelor și metodologiilor care țin de procesul didactic în UTCN, din perspectiva noilor reglementări naționale: 1. Regulamentul privind activitatea profesională a studenţilor utilizând sistemul ECTS; 2. Metodologia de examinare a studenţilor din UTCN; 3. Regulamentul de finalizare a studiilor</t>
  </si>
  <si>
    <t>Conținutul actualizat al regulamentelor/metodologiilor</t>
  </si>
  <si>
    <t>Documente actualizate aprobate</t>
  </si>
  <si>
    <t>19/12/2026</t>
  </si>
  <si>
    <t>2IOSUD1</t>
  </si>
  <si>
    <t>Educație: doctorat și postdoctorat</t>
  </si>
  <si>
    <t>Implicarea școlii doctorale în evenimentul „Gala Cercetării”</t>
  </si>
  <si>
    <t>Diseminarea rezultatelor cercetării studenților-doctoranzi</t>
  </si>
  <si>
    <t>5 postere/prezentări</t>
  </si>
  <si>
    <t>3IID1</t>
  </si>
  <si>
    <t xml:space="preserve">Implicarea în înființarea si operationalizarea Institutului de Cercetare în Inteligență Artificială (ICIA) ca entitate de cercetare de excelență si inovare in domeniul IA in cadrul UTCN </t>
  </si>
  <si>
    <t xml:space="preserve">Pozitionarea UTCN ca actor relevant la nivel national si regional in domeniul IA. Oferirea conditiilor de inovare in IA cercetatorilor si doctoranzilor din UTCN și FC. </t>
  </si>
  <si>
    <t>Statut aprobat; Regulament de Organizare și Funcționare, Identitate vizuală ICIA protejată de drepturi de autor; Strategie de comunicare, Strategie de recrutare</t>
  </si>
  <si>
    <t>RICI</t>
  </si>
  <si>
    <t>4RICI1</t>
  </si>
  <si>
    <t>Implicarea deplină în proiectul de tip Universități Europene, EUT Accelarate, pentru dezvoltarea și implementarea unei strategii comune integrate pentru educație și cercetare, pentru constituirea unui campus inter-universitar european de invățământ și cercetare</t>
  </si>
  <si>
    <t>Accelerarea implementării unui model nou de colaborare care să contribuie la dezvoltarea calității și competitivității învățământului superior tehnic european; garantarea recunoașterii automate a creditelor, crearea unui curriculum comun EUT+, facilitarea mobilității studenților, stimularea mobilității personalului academic, stimularea creativității și inovației, dezvoltarea unei infrastructuri comune, promovarea și susținerea valorilor comune europene etc.</t>
  </si>
  <si>
    <t>Număr 
► pachete de lucru în care UTCN este activă
► activități la care participă reprezentanți ai UTC-N
► participanți
► mobilități</t>
  </si>
  <si>
    <t>6MRPF1</t>
  </si>
  <si>
    <t>Resurse umane</t>
  </si>
  <si>
    <t>Sustinerea dezvoltării resursei umane a UTCN prin crearea unui mediu profesional care sprijină integrarea și promovarea cadrelor didactice, dezvoltarea continuă a personalului didactic și administrativ și consolidarea activităților de formare profesională.</t>
  </si>
  <si>
    <t>Atragerea și integrarea unui număr mai mare de profesioniști tineri în universitate
Crearea unor oportunități clare de promovare pentru cadrele didactice, pe baza performanțelor academice și de cercetare.
Oferirea unui cadru pentru dezvoltarea continuă a competențelor profesionale, pentru cadrele didactice, didactic auxiliare și personal administrativ, ce va contribui la îmbunătățirea calității proceselor din universitate.</t>
  </si>
  <si>
    <t>Numar si valoare granturi pentru inserție profesională a cadrelor didactice tinere la angajarea în UTCN pe perioada nedeterminată
Cuantum resusei financiare necesare pentru membrii comisiilor de concurs pentru posturi didactice, sustinere doctorat, sustinere abilitare; Numar de pozitii ocupate
Cuantum total cofinantare taxa abilitare; număr de conducatori de doctorat abilitati
Cuantum taxe de abilitare returnate  pentru conducatorii de doctorat din universitate după afilierea la Scoală doctorala din UTCN și înmatricularea a minim unui doctorand
Cuantum resursa financiara necesara pentru formare profesionala; număr de persoane beneficiare</t>
  </si>
  <si>
    <t>1PDRS2</t>
  </si>
  <si>
    <t>Actualizarea prezentării planurilor de învăţământ, sub forma unui pachet de documente care să includă şi descrierea explicită a misiunii, obiectivelor programului de studii, şi a competenţelor/rezultatelor așteptate ale învățării</t>
  </si>
  <si>
    <t xml:space="preserve">Armonizarea informațiilor din planul de învăţământ și suplimentul la diplomă.
Planurile de învăţământ vor corespunde cerințelor din standardele specifice ARACIS </t>
  </si>
  <si>
    <t>Planuri de învăţământ actualizate</t>
  </si>
  <si>
    <t>4RICI2</t>
  </si>
  <si>
    <t>Participarea la promovarea ofertei academice la nivel internațional prin participarea la târguri internaționale, conferințe educaționale, pe canalele de socializare, prin campanii online, ambasade, consulate, agenții de recrutare a candidaților și prin intermediul organizațiilor studențești.</t>
  </si>
  <si>
    <t>Creșterea vizibilității internaționale a UTCN și FC, creșterea numărului de studenți internaționali şi a numărului de acorduri.</t>
  </si>
  <si>
    <t xml:space="preserve">Număr
►activități promovare </t>
  </si>
  <si>
    <t>4RICI3</t>
  </si>
  <si>
    <t>Incurajarea mobilităților ERASMUS+ de tip incoming și outgoing, precum și împlicarea în elaborarea de proiecte pentru internaționalizarea educației, asigurarea de sprijin pentru studenții autohtoni implicați în mobilități internaționale, stimularea mobilității internaționale a cadrelor didactice, cercetătorilor și studenților.</t>
  </si>
  <si>
    <t>Creșterea numărului de mobilități incoming/outgoing, semnarea de noi acorduri.</t>
  </si>
  <si>
    <t>Număr
►studenți incoming și outgoing
►luni de mobilitate
►aplicații pe proiecte KA2</t>
  </si>
  <si>
    <t>1PDRS4</t>
  </si>
  <si>
    <t xml:space="preserve"> Actualizarea în RNCIS a informațiilor referitoare la programele de studii.</t>
  </si>
  <si>
    <t>Înscrierea în RNCIS a programelor de licență și master. Actualizarea în RNCIS a informațiilor referitoare la programele de studii.</t>
  </si>
  <si>
    <t>Număr programe înscrise în RNCIS / Număr programe actualizate.</t>
  </si>
  <si>
    <t>7RICI4</t>
  </si>
  <si>
    <t>Studenți și servicii suport</t>
  </si>
  <si>
    <t>Îmbunătățirea și diversificarea serviciilor online și on site pentru studenții internaționali</t>
  </si>
  <si>
    <t>Îmbunătățirea suportului pentru studenții internaționali, eficientizarea proceselor de lucru, creșterea prestigiului, vizibilității și atractivității UTCN și FC pentru candidații internaționali.</t>
  </si>
  <si>
    <t>Număr
► procese 
► servicii 
îmbunătățite / nou introduse</t>
  </si>
  <si>
    <t>1PDRS5</t>
  </si>
  <si>
    <t>Implicarea la dezvoltarea componentei de marketing educațional prin Oficiul Admitere în scopul atragerii de absolvenți bine pregătiți la programele de studii  derulate în UTCN. Acțiuni de marketing educațional (vizite în licee, întâlniri cu reprezentanții inspectoratelor școlare, directorii de licee, ziua porților deschise, participarea la târguri de profil la nivel național și internațional, conferințe și seminarii la nivel local/național etc.)</t>
  </si>
  <si>
    <t>Competitivitate universitară. Consolidarea și extinderea parteneriatelor între licee și universitate în ideea atragerii absolvenților de liceu spre UTCN și FC prin diferite forme (consiliere educațională, activități extracuriculare)</t>
  </si>
  <si>
    <t xml:space="preserve">Număr de candidați admiși, depunere propunere proiect de tipul Știința în Școli, </t>
  </si>
  <si>
    <t>3IOSUD5</t>
  </si>
  <si>
    <t xml:space="preserve">Implicarea în organizarea unui Ciclu de Conferinţe ale Şcolii Doctorale UTCN pentru studenți-doctoranzi </t>
  </si>
  <si>
    <t>D, PD, PCD, PRICI, DD, CSDICI</t>
  </si>
  <si>
    <t>Vizibilitate naţională şi internațională, creșterea numărului de publicații.</t>
  </si>
  <si>
    <t>Ciclu de conferinţe
Număr de participanți / conferință</t>
  </si>
  <si>
    <t>4RICI5</t>
  </si>
  <si>
    <t>Implicarea în derularea evenimentului anual “Școala de vară / iarna internațională UTCN”  cu participarea studenților și cadrelor didactice de la universitățile partenere, alături de studenți și cadre didactice din UTCN pentru creșterea vizibilității și prestigiului internațional.</t>
  </si>
  <si>
    <t>Creșterea atractivității UTCN pentru studenți internaționali și a vizibilității la nivel internțional.</t>
  </si>
  <si>
    <t xml:space="preserve">Număr 
► școli de vară 
► iarnă 
► cadre didactice implicate în pregătire 
► studenți participanți </t>
  </si>
  <si>
    <t>7IID5</t>
  </si>
  <si>
    <t>Implicarea în crearea unui "Onboarding digital toolkit" (ghid de orientare digitala) pentru studentii de anul I si consolidarea serviciilor digitale oferite studentilor</t>
  </si>
  <si>
    <t>Cresterea gradului de utilizare a serviciilor digitale din UTCN, Reducerea abandonului scolar la anul I</t>
  </si>
  <si>
    <t>Procent din studentii din anul I care utilizeaza in primul semestru serviciile digitale ale Facultății de Construcții</t>
  </si>
  <si>
    <t>4IOSUD6</t>
  </si>
  <si>
    <t>Internaţionalizarea studiilor doctorale prin doctorate în cotutelă și prin participare la programe europene dedicate doctoratelor</t>
  </si>
  <si>
    <t>Creșterea prestigiului universității prin  internaționalizarea studiilor doctorale</t>
  </si>
  <si>
    <t>Număr teze în cotutelă.</t>
  </si>
  <si>
    <t>4RICI6</t>
  </si>
  <si>
    <t>Susținerea studenților internaționali și reducerea abandonului școlar în rândul acestora prin organizarea periodică a unor evenimente dedicate acestora,  acordarea de sprijin și tutorat.</t>
  </si>
  <si>
    <t>Îmbunătățirea suportului pentru studenții internaționali, eficientizarea proceselor de lucru, creșterea prestigiului, vizibilității și atractivității internaționale a UTCN și FC și dezvoltarea comunității de studenți voluntari.</t>
  </si>
  <si>
    <t xml:space="preserve">Număr
► studenți internaționali sprijiniți prin tutorat sau alte forme
► evenimente </t>
  </si>
  <si>
    <t>6IID6</t>
  </si>
  <si>
    <t>Implicarea la crearea unui "Onboarding digital toolkit" (ghid de orientare digitala) pentru personalul nou angajat  in UTCN</t>
  </si>
  <si>
    <t>Cresterea gradului de utilizare a serviciilor digitale din UTCN, Cresterea gradului de atractivitatea la angajarea in UTCN</t>
  </si>
  <si>
    <t xml:space="preserve">Procent din angajatii noi care utilizeaza dupa trei luni de la angajare serviciile digitale </t>
  </si>
  <si>
    <t>7MRPF6</t>
  </si>
  <si>
    <t>Participarea la acțiunea de sprijinire financiara a studentilor pentru dezvoltarea carierei profesionale in conditii optime, sustinerea activitatilor extraccuriculare, recunoasterea si recompensarea studentilor cu rezultate profesionale deosebite</t>
  </si>
  <si>
    <t>Reducerea ratei de abondon a studentilor din motive financiare
Motivarea studentilor pentru participarea la activitati extraccuriculare
Cresterea prestigului universitatii</t>
  </si>
  <si>
    <t>Cuantum burse acordate studentilor pentru rezultatele in activitatea profesionala
Cuantum sume necesare participarii studentilor la concursuri;
Cuantum burse acordate studentilor cu rezultate deosebite obtinute la concursuri studentesti internationale si nationale
Cuantum sume premiere studenți participanti la sesiuni si concursuri stiintifice studentesti
Cuantum burse acordate studentilor de licenta cu cea mai buna lucrare de absolvire
Cuantum burse acordate studentilor aflati in situatii sociale exceptionale</t>
  </si>
  <si>
    <t>3IID7</t>
  </si>
  <si>
    <t>Generarea si actualizarea automata a paginilor web pentru fiecare cadru didactic, pornind de la datele disponibile in DMCDI+</t>
  </si>
  <si>
    <t>Prezență online a comunității academice UTCN și FC, care asigură o vizibilitate sporită a activităților academice și de cercetare, o comunicare eficientă cu studenții și partenerii externi. Actualizarea anuala a paginilor web institutionale ale fiecarui cadru didactic</t>
  </si>
  <si>
    <t>pagini web generate pe baza datelor din DMCDI+, actualizare anuala automata</t>
  </si>
  <si>
    <t>4RICI7</t>
  </si>
  <si>
    <t>Implicarea în extinderea și consolidarea relațiilor de parteneriat cu instituții de prestigiu din străinătate și implicarea activă în organismele internaționale în care este membră (reînnoirea acordurilor cadru existente care expiră și semnarea de acorduri noi, afilieri noi)</t>
  </si>
  <si>
    <t>Creșterea dimensiunii internaționale, crearea de noi parteneriate pe proiecte specifice domeniilor comune, stimularea mobilităților studențești/cercetare, implicarea în luarea deciziilor la nivel internațional în ceea ce privește mediul academic.</t>
  </si>
  <si>
    <t xml:space="preserve">Număr
►acorduri cadru noi  
►acorduri ERASMUS+ noi   
</t>
  </si>
  <si>
    <t>11RICI8</t>
  </si>
  <si>
    <t>Marketing, comunicare și imagine</t>
  </si>
  <si>
    <t>Actualizarea platformei site-ului Facultății de Construcții</t>
  </si>
  <si>
    <t>Îmbunătățirea experienței utilizatorilor site-ului, introducerea de noi funcționalități și consolidarea brandului UTCN și FC.</t>
  </si>
  <si>
    <t>Platformă site actualizată</t>
  </si>
  <si>
    <t>7PDRS8</t>
  </si>
  <si>
    <t>Pregătirea studenților anului I pentru prima sesiune de examene, prin Centrul de Consiliere și Orientare în Carieră (CCOC). Organizarea de întâlniri cu studenții anilor I din facultățile UTCN în vederea consilierii pentru pregătirea primei sesiuni de examene și reducerea abandonului în anul I de studiu (stiluri de învățare, luarea notițelor, programarea examenelor, gestionarea stresului în sesiune, ș.a.).</t>
  </si>
  <si>
    <t>D, PD, PCD, PRICI, DD, consilierii de carieră, consilierii de studii</t>
  </si>
  <si>
    <t>Adaptarea studenților din anul I la mediul universitar, reducerea gradului de abandon în anul I de studii, îmbunătățirea rezultatelor obținute în sesiune.</t>
  </si>
  <si>
    <t>Număr de participanți, număr de întâlniri de grup desfășurate.</t>
  </si>
  <si>
    <t>8MURMSE8</t>
  </si>
  <si>
    <t>Participarea și mediatizarea proiectului: „Lucrarea de licență a specializării”  - NEXTING</t>
  </si>
  <si>
    <t>Implicarea mediului economic în evaluarea lucrărilor de licență ale studenților care au absolvit în anul curent.</t>
  </si>
  <si>
    <t xml:space="preserve">minim 5 de aplicații </t>
  </si>
  <si>
    <t>11RICI9</t>
  </si>
  <si>
    <t>Participarea la organizarea  evenimentelor comunității (Salonul Cercetării, Inovării și Inventicii PROINVENT, festivitatea de deschidere a anului universitar, Festivitatea Absolvenților, Festivitate de premiere studenți) și implicarea UTCN în evenimentele comunității locale, regionale, naționale și internaționale.</t>
  </si>
  <si>
    <t>Consolidarea brandului și creșterea vizibilității, reputației și a imaginii UTCN și FC</t>
  </si>
  <si>
    <t>Număr
►evenimente organizate
►participări
►participanți</t>
  </si>
  <si>
    <t>3IID9</t>
  </si>
  <si>
    <t>Analiza oportunitatilor si a riscurilor utilizarii Inteligentei Artificiale in predare si invatare. Sustinerea utilizarii Inteligentei Artificiale in predare si invatare</t>
  </si>
  <si>
    <t xml:space="preserve">Stabilirea unui cadru de guvernanta a IA in UTCN. Oferirea de oportunitati de familiarizare a cadrelor didactice cu unelte bazate pe IA utilizate in educatie. Micsorarea riscului de utilizare gresita a IA in educatie. Crearea catalogului de unelte IA utilizate in educatie in UTCN. Crearea catalogului de oferta educationala in domeniul IA in UTCN. Cresterea vizibilitatii UTCN ca actor in utilizarea IA </t>
  </si>
  <si>
    <t>Numar de sisteme bazate pe IA utilizate in predare si invatare, Politica pentru utilizarea IA in UTCN. Tutoriale/seminarii pentru utilizarea uneltor bazate pe IA in educatie</t>
  </si>
  <si>
    <t>7PDRS9</t>
  </si>
  <si>
    <t xml:space="preserve">“Zilele Carierei în UTCN”, prin Centrul de Consiliere și Orientare în Carieră (CCOC) pentru dezvoltarea carierei profesionale a studenților UTCN. Scurta descriere: Coordonarea, pregătirea și organizarea proiectului “Zilele Carierei în UTCN”, prin CCOC  la Cluj și CCOP la Baia Mare, în parteneriat cu companii de profil; oferirea unor servicii pentru studenți în vederea creșterii gradului de inserție pe piața muncii (simulări de interviu, întâlniri cu reprezentanți din companii, webinarii pe teme de dezvoltare personală, oferte pe piața muncii). </t>
  </si>
  <si>
    <t>D, PD, PCD, PRICI, DD, consilierii de carieră, consilierii de studii.</t>
  </si>
  <si>
    <t>Competitivitate universitară, inserția absolvenților pe piața muncii.</t>
  </si>
  <si>
    <t>Număr de participanți, număr de activități desfășurate, număr de firme partenere.</t>
  </si>
  <si>
    <t>31/3/2026</t>
  </si>
  <si>
    <t>8MURMSE9</t>
  </si>
  <si>
    <t>Sprijinirea studenților pentru participarea la DemoDay, competiție anuală de idei dedicată studenților pasionați de antreprenoriat și inovație.</t>
  </si>
  <si>
    <t>Sprijinirea studenților care au idei de afaceri și prezentarea lor in fața unui juriu format din oameni din mediul de afaceri, cu scopul de a găsi investitori.</t>
  </si>
  <si>
    <t>echipe de studenți</t>
  </si>
  <si>
    <t>9CUNBM9</t>
  </si>
  <si>
    <t>Participarea la înființarea unui Curs dedicat  sustenabilității de  mediu la care să participe studenți și cadre didactice din universitate.</t>
  </si>
  <si>
    <t>Dezvoltarea unor competențe și abilități legate de sustenabilitatea de mediu de către studenți și cadre didactice</t>
  </si>
  <si>
    <t>Participarea la curs:  studenți și  cadre didactice</t>
  </si>
  <si>
    <t>11RICI10</t>
  </si>
  <si>
    <t>Conceperea, realizarea și diversificarea materialelor de prezentare: broșuri, flyere, roll-up-uri, bannere, pop-up-uri, flag-uri, panouri pentru participare la târguri, materiale promoționale cu însemnele facultății, materiale de prezentare ale facultății in limba engleză.</t>
  </si>
  <si>
    <t>Consolidarea brandului și creșterea vizibilității, reputației și a imaginii UTCN si FC.</t>
  </si>
  <si>
    <t>Număr
►materiale
►broșuri și flyere
►producții video despre evenimentele din UTCN</t>
  </si>
  <si>
    <t>7PDRS10</t>
  </si>
  <si>
    <t>Activități specifice CCOC: consiliere psihologică și dezvoltare personală pentru buna adaptare a studenților la solicitările mediului academic. Organizarea de ședințe de consiliere psihologică individuală și/sau de grup. Organizarea de workshop-uri pe tema sănătății mintale și relaționale. Aplicarea de instrumente specifice în scopul monitorizării inserției pe piața muncii.</t>
  </si>
  <si>
    <t>CCOC,  consilierul psiholog,  consilierii de studii.</t>
  </si>
  <si>
    <t xml:space="preserve">Răspuns la solicitările și nevoia de consiliere psihologică sesizate în universitate. </t>
  </si>
  <si>
    <t>Număr de activități de consiliere psihologică individuală și de grup, număr de studenți consiliați, număr de ateliere și webinarii.</t>
  </si>
  <si>
    <t>8MURMSE10</t>
  </si>
  <si>
    <t>Descoperă partenerii UTCN este un proiect prin care vrem să aducem studenții, în principal cei din anul 1, mai apropape de companiile din zonă</t>
  </si>
  <si>
    <t>Participarea studenților la vizite în cadrul companiilor partenere ale UTCN și FC</t>
  </si>
  <si>
    <t xml:space="preserve"> min 100 de studenți participanți
</t>
  </si>
  <si>
    <t>11RICI11</t>
  </si>
  <si>
    <t>Consolidarea brandului UTCN prin susținerea și implementarea unor măsuri coerente de intensificare și diversificare a comunicării interne și externe.</t>
  </si>
  <si>
    <t>Consolidarea brandului UTCN și a culturii organizaționale, optimizarea comunicării interne, asigurarea unui proces coerent de informare a comunității academice și creșterea vizibilității și a imaginii UTCN și a FC.</t>
  </si>
  <si>
    <t>Număr
►communicate
►interviuri
►parteneriate media etc.</t>
  </si>
  <si>
    <t>11RICI12</t>
  </si>
  <si>
    <t>Promovarea admiterii prin campanii online, radio, în presa scrisă, outdoor</t>
  </si>
  <si>
    <t>Consolidarea brandului și creșterea vizibilității, reputației și a imaginii UTCN și a FC, îmbunătățirea comunicării și informării publicurilor țintă și a comunității UTCN și FC , creșterea numărului de studenți.</t>
  </si>
  <si>
    <t>Număr
►activități de promovare
►campanii online 
►creșteri anuale  ale postărilor social media.</t>
  </si>
  <si>
    <t>11RICI13</t>
  </si>
  <si>
    <t>Implicarea la consolidarea culturii organizaționale prin susținerea și diversificarea activităților de promovare a performanțelor și realizărilor comunității UTCN în cadrul activităților educaționale, de cercetare, inovare, culturale, sportive și artistice.</t>
  </si>
  <si>
    <t>Consolidarea culturii organizaționale, consolidarea brandului UTCN, creșterea gradului de încredere în serviciile oferite de universitate, recunoașterea performanței.</t>
  </si>
  <si>
    <t>Număr
►comunicate de presă
►știri de presă
►emisiuni și articole de presă
►anunțuri site UTCN
►postări social media ►evenimente nou introduse</t>
  </si>
  <si>
    <t>1FC</t>
  </si>
  <si>
    <t>Participarea la concursul international Seismic Design Competition 2025</t>
  </si>
  <si>
    <t>D, PD, PCD, PRICI, MECON</t>
  </si>
  <si>
    <t>Dezvoltarea competențelor tehnice și a abilităților de echipă. Creșterea vizibilității și reputației instituției. Networking internațional. Obținerea unei experiențe valoroase pentru carierele participanților.</t>
  </si>
  <si>
    <t xml:space="preserve">Număr
►comunicate de presă
►știri de presă
►emisiuni și articole de presă
►anunțuri site Facultate
►postări social media </t>
  </si>
  <si>
    <t>2FC</t>
  </si>
  <si>
    <t>SESIUNEA NAȚIONALĂ DE COMUNICĂRI ȘTIINȚIFICE STUDENȚEȘTI – ediția XXIII</t>
  </si>
  <si>
    <t>Diseminarea rezultatelor cercetării studenților</t>
  </si>
  <si>
    <t>3FC</t>
  </si>
  <si>
    <t>Organizarea Fazei Naționale a Concursului Profesional Studențesc de Rezistența Materialelor „C.C. Teodorescu”</t>
  </si>
  <si>
    <t>Creșterea vizibilității și prestigiului Facultății de Construcții la nivel național, prin implicarea în organizarea unui concurs profesional de tradiție. Întărirea colaborării între facultățile  și universitățile tehnice din România. Consolidarea poziției Facultății de Constructii ca referință academică în domeniul Rezistenței Materialelor și al formării inginerești fundamentale.</t>
  </si>
  <si>
    <t>4FC</t>
  </si>
  <si>
    <t>CURSA CĂTRE ZERO- C0 - Concurs studenţesc de proiectare a clădirilor cu consum de energie aproape zero – ediţia III</t>
  </si>
  <si>
    <t>D, PD, PCD, PRICI, CCM</t>
  </si>
  <si>
    <t>oct-nov 2026</t>
  </si>
  <si>
    <t>5FC</t>
  </si>
  <si>
    <t>CONSTRUCȚIILE VIITORULUI: Concurs elevi cls XI, XII - ediția II</t>
  </si>
  <si>
    <t>Atragerea unui număr cât mai mare de candidați pentru admiterea la programele de studii din cadrul facultății de Construcții.</t>
  </si>
  <si>
    <t>6FC</t>
  </si>
  <si>
    <t>PTV University Day, editia a II a</t>
  </si>
  <si>
    <t>PRICI</t>
  </si>
  <si>
    <t>D, PRICI, IUDR</t>
  </si>
  <si>
    <t>Oportunități de învățare, networking cu experți, demonstrații practice ale soluțiilor PTV și perspective pentru studenți și profesioniști din domeniu.</t>
  </si>
  <si>
    <t>7FC</t>
  </si>
  <si>
    <t>GIS DAY 2025, Geospațial Data and Technology, ediția VII. Eveniment dedicat tehnologiei care transformă modul în care percepem și explorăm lumea prin Geospatialitate.</t>
  </si>
  <si>
    <t>D, PRICI, MTC</t>
  </si>
  <si>
    <t>Oferirea accesului la cele mai noi tehnologii GIS, oportunități de networking, aplicații practice, studii de caz și perspective pentru studenti si profesioniști in domeniu.</t>
  </si>
  <si>
    <t>8FC</t>
  </si>
  <si>
    <t>Intâlnire cu Moș Crăciun: o seară pentru copiii și angajații Facultății de Construcții</t>
  </si>
  <si>
    <t>Socializare, creșterea motivării echipei, întărirea culturii organizaționale, încurajarea interacțiunii dintre colegi</t>
  </si>
  <si>
    <t>100 participanți</t>
  </si>
  <si>
    <t>Festivitatea de înmânare a diplomelor asolvenților Facultății de Construcții</t>
  </si>
  <si>
    <t>Consolidarea culturii organizaționale, consolidarea brandului Facultății de Construcții, recunoașterea performanței.</t>
  </si>
  <si>
    <t>150 participanti</t>
  </si>
  <si>
    <t>27.03.2026</t>
  </si>
  <si>
    <t>9FC</t>
  </si>
  <si>
    <t>Eveniment dedicat profesorilor seniori ai Facultății de Construcții</t>
  </si>
  <si>
    <t>10FC</t>
  </si>
  <si>
    <t>Prezentare specializări Licență pentru studenții anilor I și II</t>
  </si>
  <si>
    <t>Informarea studenților cu privire la specializările pentru programul de Licență oferite de Facultatea de Construcții</t>
  </si>
  <si>
    <t>100 studenți participanți</t>
  </si>
  <si>
    <t>11FC</t>
  </si>
  <si>
    <t>Prezentare specializări Master</t>
  </si>
  <si>
    <t>Informarea studenților cu privire la specializările pentru programul de Master oferite de Facultatea de Construcții</t>
  </si>
  <si>
    <t>12FC</t>
  </si>
  <si>
    <t>Eliminarea transmiterii cataloagelor spre secretariat in format tipărit. Realizare traseu digitală pentru transmiterea acestora. Dezvoltarea unei arhive digitale a acestora la nivelul facultății/universității.</t>
  </si>
  <si>
    <t>Diminuarea utilizarii de hârtie/toner. Eficientizarea utilizării timpului cadrelor didactice și a secretariatului.</t>
  </si>
  <si>
    <t>Reducerea cheltuielilor</t>
  </si>
  <si>
    <t>13FC</t>
  </si>
  <si>
    <t>Digitalizarea procesului de întocmire a fișei disciplinei</t>
  </si>
  <si>
    <t>Uniformizarea formatului acestor documente. Colectarea lor mai eficientă.</t>
  </si>
  <si>
    <t>Eficientizare utilizare timp</t>
  </si>
  <si>
    <t>14FC</t>
  </si>
  <si>
    <t>Infrastructură și dotări de nivel european. Campus EUT+</t>
  </si>
  <si>
    <t>Identificarea de surse potențiale de finanțare pentru implementarea proiectului ''Creșterea eficienței energetice la corpurile de clădire C1 și C2 UTC-N, str. Observatorului nr. 72, Cluj-Napoca''</t>
  </si>
  <si>
    <t>Demararea lucrărilor de intervenție. Creșterea eficienței energetice a clădirilor care fac obicectul proiectului.</t>
  </si>
  <si>
    <t>Reducerea cheltuielilor pentru utilități. Utilizarea eficientă a resurselor.</t>
  </si>
  <si>
    <t>15FC</t>
  </si>
  <si>
    <t>Inspectarea, evaluarea stării tehnice a spațiilor didactice aferente Facultații de Constucții și sumarizarea, respectiv demararea lucrărilor de reparații prioritare.</t>
  </si>
  <si>
    <t>Îmbunătățirea condițiilor de studiu și predare. Optimizarea utilizării spațiului.</t>
  </si>
  <si>
    <t>100% din spațiile didactice analizate. Reducerea  costurilor anuale pentru reparații neprevăzute datorită întreținerii proactive</t>
  </si>
  <si>
    <t>16FC</t>
  </si>
  <si>
    <t>Evalurea și optimizarea utilizării echipamentelor digitale (table inteligente, sisteme de proiectie, stații de lucru).</t>
  </si>
  <si>
    <t>Utilizarea la capacitate optimă a echipamentelor digitale. Îmbunătățirea experienței de predare și învățare. Identificarea echipamentelor subutilizate sau nefuncționale</t>
  </si>
  <si>
    <t>100% din echipamentele digitale inventariate și analizate. Creșterea gradului de utilizare a echipamentelor.</t>
  </si>
  <si>
    <t>Evaluarea stării tehnice a tâmplariei ferestrelor clădirii de la adresa str. Barițiu, nr. 25 și identificarea măsurilor de intervenție</t>
  </si>
  <si>
    <t xml:space="preserve">Îmbunătățirea eficienței energetice a clădirii. Creșterea confortului interior.Îmbunătățirea aspectului estetic al clădirii. </t>
  </si>
  <si>
    <t>Estimarea costurilor pentru intervenții.</t>
  </si>
  <si>
    <t>17FC</t>
  </si>
  <si>
    <t>Identificarea de surse de finantare pentru demararea lucrărilor de reamenajare a curții interioare a clădirii de la adresa str. Barițiu, nr. 25.</t>
  </si>
  <si>
    <t>Asigurarea resurselor financiare necesare pentru proiect. Crearea unui spațiu exterior funcțional pentru studenți și profesori.</t>
  </si>
  <si>
    <t>Gradul de implementare a lucrărilor. Gradul de satisfacție al utilizatorilor</t>
  </si>
  <si>
    <t>18FC</t>
  </si>
  <si>
    <t>Migrarea etapizată a procesului editorial al revistei Acta Technica Napocensis: Civil Engineering &amp; Architecture către platforma OJS, în contextul integrării revistelor UTCN într-un sistem unitar de management al publicării.</t>
  </si>
  <si>
    <t>Automatizarea unor etape ale procesului editorial. Îmbunătățirea experienței autorilor și recenzorilor. Creșterea atractivității revistei pentru autori și recenzori.</t>
  </si>
  <si>
    <t xml:space="preserve"> Reducerea timpului de procesare a articolelor.  Îmbunătățirea vizibilității revistei și creșterea numărului de articole publicate.</t>
  </si>
  <si>
    <t>Legendă – abrevieri instituționale:</t>
  </si>
  <si>
    <t>CS - Prorectorat Cercetare Știintifica</t>
  </si>
  <si>
    <t>CMU - Compartimentul pentru Management Universitar</t>
  </si>
  <si>
    <t>FC - Facultatea de Construcții</t>
  </si>
  <si>
    <t>CUNBM - Prorectorat CUNBM</t>
  </si>
  <si>
    <t>CRMSE - Compartimentul pentru Relația cu Mediul Socio-Economic</t>
  </si>
  <si>
    <t>D - Decan</t>
  </si>
  <si>
    <t>DGA - Directia General Administrativa</t>
  </si>
  <si>
    <t>DAC - Departamentul pentru Asigurarea Calității</t>
  </si>
  <si>
    <t>PD - Prodecan Didactic</t>
  </si>
  <si>
    <t>IID - Prorectorat Infrastructura Informatica și Digitalizare</t>
  </si>
  <si>
    <t>DFC - Direcția Financiar Contabilă</t>
  </si>
  <si>
    <t>PCD - Prodecan Cercetare Dotare</t>
  </si>
  <si>
    <t>IOSUD - IOSUD</t>
  </si>
  <si>
    <t>DMCDI - Direcția pentru Managementul Cercetării, Dezvoltării și Inovării</t>
  </si>
  <si>
    <t>PRICI - Prodecan Relatii Internationale, Comunicare și Imagine</t>
  </si>
  <si>
    <t>MRPF - Prorectorat Managementul Resurselor și Politici Financiare</t>
  </si>
  <si>
    <t>DRU - Direcția Resurse Umane</t>
  </si>
  <si>
    <t>DD - Directori Departamente, CCM, CFDP, MECON, MTC, STR</t>
  </si>
  <si>
    <t>MURMSE - Prorectorat Management Universitar și Relatia cu Mediul Socio- Economic</t>
  </si>
  <si>
    <t>OA - Oficiul Admitere</t>
  </si>
  <si>
    <t>CSDICI - Coordonator Scoala Doctorala Inginerie Civilă și Instalații</t>
  </si>
  <si>
    <t>PDRS - Prorectorat Prorectorat Didactic și Relatia cu Studentii</t>
  </si>
  <si>
    <t>OE+ - Oficiul Erasmus+</t>
  </si>
  <si>
    <t>RICI - Prorectorat Relații Internationale, Comunicare și Imagine</t>
  </si>
  <si>
    <t>OIRP - Oficiul Imagine și Relații Publice</t>
  </si>
  <si>
    <t>CA - Consiliul de Administrație</t>
  </si>
  <si>
    <t>ORI - Oficiul Relații Internaționale</t>
  </si>
  <si>
    <t>BCA - Biroul Consiliului de Administrație</t>
  </si>
  <si>
    <t>SFS - Serviciul pentru Fonduri Structurale</t>
  </si>
  <si>
    <t>CSUD - Consiliul pentru Studiile Universitare de Doctorat</t>
  </si>
  <si>
    <t>SIA - Serviciul Informatic Administrativ</t>
  </si>
  <si>
    <t>SAS - Societatea Antreprenorială Studențească</t>
  </si>
  <si>
    <t>SIGS - Serviciul Informatic pentru Gestiunea Scolarității</t>
  </si>
  <si>
    <t>Prodecan,</t>
  </si>
  <si>
    <t>Conf.dr.ing. Mădălina CIOTLĂUȘ</t>
  </si>
  <si>
    <t>Conf.dr.ing. Horia CONSTANTINESCU</t>
  </si>
  <si>
    <t>Conf.dr.ing. Ștefan-Marius BURU</t>
  </si>
  <si>
    <t>Decan</t>
  </si>
  <si>
    <t>Prof.dr.ing. Daniela Lucia MANEA</t>
  </si>
  <si>
    <t>nr</t>
  </si>
  <si>
    <t>Strategia</t>
  </si>
  <si>
    <t>acronim</t>
  </si>
  <si>
    <t>"Universitate Europeană de Tehnologie " (EUT+)</t>
  </si>
  <si>
    <t>"Inovația fără frontiere" (IDEA)</t>
  </si>
  <si>
    <t>"Globalizare prin educație" (GLOBE)</t>
  </si>
  <si>
    <t>"Conectare și colaborare" (CONECT)</t>
  </si>
  <si>
    <t>"Sustenabilitate și eficiență" (PROGRES)</t>
  </si>
  <si>
    <t>"Digitalizare și adaptabilitate" (ADAPT)</t>
  </si>
  <si>
    <t>"Infrastructură pentru viitor" (IMPACT)</t>
  </si>
  <si>
    <t>"Extinderea și diversificarea colaborărilor cu sectorul privat" (PARTNET)</t>
  </si>
  <si>
    <t>"Îmbunătățirea experienței studențești și a vieții campusului" (CAMPUS 360)</t>
  </si>
  <si>
    <t>"Eficiență și sustenabilitate energetică" (VERDIS)</t>
  </si>
  <si>
    <t>Plan de actiune sectorial / Strategia</t>
  </si>
  <si>
    <t>EUT+</t>
  </si>
  <si>
    <t>IDEA</t>
  </si>
  <si>
    <t>GLOBE</t>
  </si>
  <si>
    <t>CONECT</t>
  </si>
  <si>
    <t>PROGRES</t>
  </si>
  <si>
    <t>ADAPT</t>
  </si>
  <si>
    <t>IMPACT</t>
  </si>
  <si>
    <t>PARTNET</t>
  </si>
  <si>
    <t>CAMPUS 360</t>
  </si>
  <si>
    <t>VERDIS</t>
  </si>
  <si>
    <t>x</t>
  </si>
  <si>
    <t>Guvernanță și management financiar</t>
  </si>
  <si>
    <t>Denumire</t>
  </si>
  <si>
    <t>Cercetare stiintifica</t>
  </si>
  <si>
    <t>Directia general administrativa</t>
  </si>
  <si>
    <t>Infrastructura informatica si digitalizare</t>
  </si>
  <si>
    <t>Managementul resurselor si politici financiare</t>
  </si>
  <si>
    <t>Management universitar si relatia cu mediul socio economic</t>
  </si>
  <si>
    <t>Prorectorat didactic si relatia cu studentii</t>
  </si>
  <si>
    <t>RECTOR</t>
  </si>
  <si>
    <t>Rector</t>
  </si>
  <si>
    <t>Relații Internationale, Comunicare și Imagine</t>
  </si>
  <si>
    <t>PD</t>
  </si>
  <si>
    <t>Prodecan Didactic</t>
  </si>
  <si>
    <t>PCD</t>
  </si>
  <si>
    <t>Prodecan Cercetare Dotare</t>
  </si>
  <si>
    <t>Prodecan Relații Internaționale Comunicare și Imagine</t>
  </si>
  <si>
    <t>D</t>
  </si>
  <si>
    <t>DD</t>
  </si>
  <si>
    <t>Directori Departamente</t>
  </si>
  <si>
    <t>CSDICI</t>
  </si>
  <si>
    <t>Coordonator Școala Doctorala Inginerie Civilă și Instalații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</si>
</sst>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18" x14ac:knownFonts="1">
    <font>
      <sz val="9"/>
      <color theme="1"/>
      <name val="Aptos Narrow"/>
      <family val="2"/>
      <scheme val="minor"/>
    </font>
    <font>
      <sz val="8"/>
      <color theme="1"/>
      <name val="Aptos Narrow"/>
      <family val="2"/>
      <scheme val="minor"/>
    </font>
    <font>
      <b/>
      <sz val="11"/>
      <color theme="1"/>
      <name val="Aptos Narrow"/>
      <family val="2"/>
      <scheme val="minor"/>
    </font>
    <font>
      <b/>
      <sz val="12"/>
      <color theme="1"/>
      <name val="Aptos Narrow"/>
      <family val="2"/>
      <scheme val="minor"/>
    </font>
    <font>
      <b/>
      <sz val="12"/>
      <color theme="7" tint="-0.499984740745262"/>
      <name val="Aptos Narrow"/>
      <family val="2"/>
      <scheme val="minor"/>
    </font>
    <font>
      <b/>
      <sz val="9"/>
      <color theme="1"/>
      <name val="Aptos Narrow"/>
      <family val="2"/>
      <scheme val="minor"/>
    </font>
    <font>
      <sz val="9"/>
      <color indexed="81"/>
      <name val="Tahoma"/>
      <family val="2"/>
    </font>
    <font>
      <b/>
      <sz val="9"/>
      <color indexed="81"/>
      <name val="Tahoma"/>
      <family val="2"/>
    </font>
    <font>
      <sz val="9"/>
      <color theme="1"/>
      <name val="Arial"/>
      <family val="2"/>
    </font>
    <font>
      <sz val="9"/>
      <color rgb="FF000000"/>
      <name val="Arial"/>
      <family val="2"/>
    </font>
    <font>
      <sz val="9"/>
      <color rgb="FF0070C0"/>
      <name val="Arial"/>
      <family val="2"/>
    </font>
    <font>
      <sz val="8"/>
      <color rgb="FF000000"/>
      <name val="Aptos Narrow"/>
      <family val="2"/>
    </font>
    <font>
      <sz val="8"/>
      <color rgb="FF000000"/>
      <name val="Aptos Narrow"/>
      <family val="2"/>
      <scheme val="minor"/>
    </font>
    <font>
      <sz val="8"/>
      <color rgb="FF000000"/>
      <name val="Aptos Narrow"/>
      <family val="2"/>
    </font>
    <font>
      <sz val="7"/>
      <color rgb="FF000000"/>
      <name val="Aptos Narrow"/>
      <family val="2"/>
    </font>
    <font>
      <sz val="11"/>
      <color theme="1"/>
      <name val="Aptos Narrow"/>
      <family val="2"/>
      <scheme val="minor"/>
    </font>
    <font>
      <sz val="8"/>
      <name val="Aptos Narrow"/>
      <family val="2"/>
      <scheme val="minor"/>
    </font>
    <font>
      <sz val="9"/>
      <name val="Aptos Narrow"/>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3" tint="0.89999084444715716"/>
        <bgColor indexed="64"/>
      </patternFill>
    </fill>
    <fill>
      <patternFill patternType="solid">
        <fgColor theme="0"/>
        <bgColor indexed="64"/>
      </patternFill>
    </fill>
    <fill>
      <patternFill patternType="solid">
        <fgColor rgb="FFFFFFCC"/>
        <bgColor indexed="64"/>
      </patternFill>
    </fill>
    <fill>
      <patternFill patternType="solid">
        <fgColor theme="9"/>
        <bgColor indexed="64"/>
      </patternFill>
    </fill>
    <fill>
      <patternFill patternType="solid">
        <fgColor theme="8" tint="0.79998168889431442"/>
        <bgColor indexed="64"/>
      </patternFill>
    </fill>
  </fills>
  <borders count="13">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thin">
        <color indexed="64"/>
      </left>
      <right style="thin">
        <color indexed="64"/>
      </right>
      <top style="thin">
        <color indexed="64"/>
      </top>
      <bottom style="thin">
        <color indexed="64"/>
      </bottom>
      <diagonal/>
    </border>
    <border>
      <left style="thin">
        <color rgb="FFBFBFBF"/>
      </left>
      <right style="thin">
        <color rgb="FFBFBFBF"/>
      </right>
      <top style="thin">
        <color rgb="FFBFBFBF"/>
      </top>
      <bottom style="thin">
        <color rgb="FFBFBFBF"/>
      </bottom>
      <diagonal/>
    </border>
    <border>
      <left/>
      <right style="thin">
        <color rgb="FFBFBFBF"/>
      </right>
      <top style="thin">
        <color rgb="FFBFBFBF"/>
      </top>
      <bottom style="thin">
        <color rgb="FFBFBFBF"/>
      </bottom>
      <diagonal/>
    </border>
  </borders>
  <cellStyleXfs count="2">
    <xf numFmtId="0" fontId="0" fillId="0" borderId="0"/>
    <xf numFmtId="0" fontId="15" fillId="0" borderId="0"/>
  </cellStyleXfs>
  <cellXfs count="87">
    <xf numFmtId="0" fontId="0" fillId="0" borderId="0" xfId="0"/>
    <xf numFmtId="0" fontId="0" fillId="0" borderId="0" xfId="0" applyAlignment="1">
      <alignment horizontal="center" vertical="center" wrapText="1"/>
    </xf>
    <xf numFmtId="0" fontId="0" fillId="0" borderId="0" xfId="0" applyAlignment="1">
      <alignment vertical="center" wrapText="1"/>
    </xf>
    <xf numFmtId="0" fontId="0" fillId="0" borderId="0" xfId="0" applyAlignment="1">
      <alignment wrapText="1"/>
    </xf>
    <xf numFmtId="0" fontId="0" fillId="0" borderId="0" xfId="0" applyAlignment="1">
      <alignment horizontal="center"/>
    </xf>
    <xf numFmtId="0" fontId="1" fillId="0" borderId="0" xfId="0" applyFont="1" applyAlignment="1">
      <alignment vertical="center" wrapText="1"/>
    </xf>
    <xf numFmtId="0" fontId="3" fillId="0" borderId="0" xfId="0" applyFont="1" applyAlignment="1">
      <alignment horizontal="center"/>
    </xf>
    <xf numFmtId="0" fontId="4" fillId="0" borderId="0" xfId="0" applyFont="1" applyAlignment="1">
      <alignment horizontal="center"/>
    </xf>
    <xf numFmtId="0" fontId="2" fillId="0" borderId="0" xfId="0" applyFont="1" applyAlignment="1">
      <alignment wrapText="1"/>
    </xf>
    <xf numFmtId="0" fontId="0" fillId="0" borderId="0" xfId="0" applyAlignment="1">
      <alignment vertical="top"/>
    </xf>
    <xf numFmtId="0" fontId="5" fillId="0" borderId="0" xfId="0" applyFont="1"/>
    <xf numFmtId="0" fontId="0" fillId="0" borderId="4" xfId="0" applyBorder="1" applyAlignment="1">
      <alignment vertical="center" wrapText="1"/>
    </xf>
    <xf numFmtId="0" fontId="0" fillId="0" borderId="3" xfId="0" applyBorder="1" applyAlignment="1">
      <alignment vertical="center" wrapText="1"/>
    </xf>
    <xf numFmtId="0" fontId="0" fillId="0" borderId="5" xfId="0" applyBorder="1" applyAlignment="1">
      <alignment vertical="center" wrapText="1"/>
    </xf>
    <xf numFmtId="0" fontId="1" fillId="0" borderId="1" xfId="0" applyFont="1" applyBorder="1" applyAlignment="1">
      <alignment vertical="center" wrapText="1"/>
    </xf>
    <xf numFmtId="0" fontId="1" fillId="0" borderId="7" xfId="0" applyFont="1" applyBorder="1" applyAlignment="1">
      <alignment vertical="center" wrapText="1"/>
    </xf>
    <xf numFmtId="0" fontId="1" fillId="0" borderId="2" xfId="0" applyFont="1" applyBorder="1" applyAlignment="1">
      <alignment vertical="center" wrapText="1"/>
    </xf>
    <xf numFmtId="0" fontId="1" fillId="0" borderId="9" xfId="0" applyFont="1" applyBorder="1" applyAlignment="1">
      <alignment vertical="center" wrapText="1"/>
    </xf>
    <xf numFmtId="0" fontId="1" fillId="2" borderId="1" xfId="0" applyFont="1" applyFill="1" applyBorder="1" applyAlignment="1">
      <alignment vertical="center" wrapText="1"/>
    </xf>
    <xf numFmtId="0" fontId="1" fillId="2" borderId="2" xfId="0" applyFont="1" applyFill="1" applyBorder="1" applyAlignment="1">
      <alignment vertical="center" wrapText="1"/>
    </xf>
    <xf numFmtId="164" fontId="1" fillId="0" borderId="1" xfId="0" applyNumberFormat="1" applyFont="1" applyBorder="1" applyAlignment="1">
      <alignment horizontal="right" vertical="center" wrapText="1"/>
    </xf>
    <xf numFmtId="0" fontId="1" fillId="3" borderId="6" xfId="0" applyFont="1" applyFill="1" applyBorder="1" applyAlignment="1">
      <alignment vertical="center" wrapText="1"/>
    </xf>
    <xf numFmtId="0" fontId="1" fillId="3" borderId="1" xfId="0" applyFont="1" applyFill="1" applyBorder="1" applyAlignment="1">
      <alignment vertical="center" wrapText="1"/>
    </xf>
    <xf numFmtId="0" fontId="1" fillId="3" borderId="8" xfId="0" applyFont="1" applyFill="1" applyBorder="1" applyAlignment="1">
      <alignment vertical="center" wrapText="1"/>
    </xf>
    <xf numFmtId="0" fontId="1" fillId="3" borderId="2" xfId="0" applyFont="1" applyFill="1" applyBorder="1" applyAlignment="1">
      <alignment vertical="center" wrapText="1"/>
    </xf>
    <xf numFmtId="0" fontId="8" fillId="0" borderId="10" xfId="0" applyFont="1" applyBorder="1" applyAlignment="1">
      <alignment vertical="center" wrapText="1"/>
    </xf>
    <xf numFmtId="0" fontId="1" fillId="3" borderId="6" xfId="0" applyFont="1" applyFill="1" applyBorder="1" applyAlignment="1" applyProtection="1">
      <alignment vertical="center" wrapText="1"/>
      <protection locked="0"/>
    </xf>
    <xf numFmtId="0" fontId="1" fillId="3" borderId="1" xfId="0" applyFont="1" applyFill="1" applyBorder="1" applyAlignment="1" applyProtection="1">
      <alignment vertical="center" wrapText="1"/>
      <protection locked="0"/>
    </xf>
    <xf numFmtId="0" fontId="1" fillId="0" borderId="1" xfId="0" applyFont="1" applyBorder="1" applyAlignment="1" applyProtection="1">
      <alignment vertical="center" wrapText="1"/>
      <protection locked="0"/>
    </xf>
    <xf numFmtId="164" fontId="1" fillId="0" borderId="1" xfId="0" applyNumberFormat="1" applyFont="1" applyBorder="1" applyAlignment="1" applyProtection="1">
      <alignment horizontal="right" vertical="center" wrapText="1"/>
      <protection locked="0"/>
    </xf>
    <xf numFmtId="0" fontId="1" fillId="0" borderId="7" xfId="0" applyFont="1" applyBorder="1" applyAlignment="1" applyProtection="1">
      <alignment vertical="center" wrapText="1"/>
      <protection locked="0"/>
    </xf>
    <xf numFmtId="0" fontId="0" fillId="0" borderId="0" xfId="0" applyAlignment="1">
      <alignment vertical="center"/>
    </xf>
    <xf numFmtId="0" fontId="12" fillId="0" borderId="1" xfId="0" applyFont="1" applyBorder="1" applyAlignment="1" applyProtection="1">
      <alignment vertical="center" wrapText="1"/>
      <protection locked="0"/>
    </xf>
    <xf numFmtId="0" fontId="11" fillId="0" borderId="12" xfId="0" applyFont="1" applyBorder="1" applyAlignment="1">
      <alignment vertical="center" wrapText="1"/>
    </xf>
    <xf numFmtId="0" fontId="11" fillId="0" borderId="1" xfId="0" applyFont="1" applyBorder="1" applyAlignment="1">
      <alignment vertical="center" wrapText="1"/>
    </xf>
    <xf numFmtId="0" fontId="1" fillId="0" borderId="11" xfId="0" applyFont="1" applyBorder="1" applyAlignment="1" applyProtection="1">
      <alignment vertical="center" wrapText="1"/>
      <protection locked="0"/>
    </xf>
    <xf numFmtId="0" fontId="11" fillId="0" borderId="1" xfId="0" applyFont="1" applyBorder="1" applyAlignment="1">
      <alignment horizontal="left" vertical="center" wrapText="1"/>
    </xf>
    <xf numFmtId="0" fontId="1" fillId="0" borderId="12" xfId="0" applyFont="1" applyBorder="1" applyAlignment="1" applyProtection="1">
      <alignment vertical="center" wrapText="1"/>
      <protection locked="0"/>
    </xf>
    <xf numFmtId="0" fontId="14" fillId="0" borderId="1" xfId="0" applyFont="1" applyBorder="1" applyAlignment="1">
      <alignment vertical="center" wrapText="1"/>
    </xf>
    <xf numFmtId="0" fontId="1" fillId="0" borderId="1" xfId="0" applyFont="1" applyBorder="1" applyAlignment="1" applyProtection="1">
      <alignment horizontal="center" vertical="center" wrapText="1"/>
      <protection locked="0"/>
    </xf>
    <xf numFmtId="0" fontId="13" fillId="0" borderId="11" xfId="0" applyFont="1" applyBorder="1" applyAlignment="1">
      <alignment vertical="center" wrapText="1"/>
    </xf>
    <xf numFmtId="0" fontId="1" fillId="4" borderId="0" xfId="0" applyFont="1" applyFill="1" applyAlignment="1" applyProtection="1">
      <alignment vertical="center" wrapText="1"/>
      <protection locked="0"/>
    </xf>
    <xf numFmtId="0" fontId="0" fillId="4" borderId="0" xfId="0" applyFill="1"/>
    <xf numFmtId="0" fontId="1" fillId="4" borderId="1" xfId="0" applyFont="1" applyFill="1" applyBorder="1" applyAlignment="1" applyProtection="1">
      <alignment vertical="center" wrapText="1"/>
      <protection locked="0"/>
    </xf>
    <xf numFmtId="0" fontId="1" fillId="5" borderId="1" xfId="1" applyFont="1" applyFill="1" applyBorder="1" applyAlignment="1" applyProtection="1">
      <alignment vertical="center" wrapText="1"/>
      <protection locked="0"/>
    </xf>
    <xf numFmtId="164" fontId="1" fillId="4" borderId="1" xfId="0" applyNumberFormat="1" applyFont="1" applyFill="1" applyBorder="1" applyAlignment="1" applyProtection="1">
      <alignment horizontal="right" vertical="center" wrapText="1"/>
      <protection locked="0"/>
    </xf>
    <xf numFmtId="0" fontId="1" fillId="4" borderId="7" xfId="0" applyFont="1" applyFill="1" applyBorder="1" applyAlignment="1" applyProtection="1">
      <alignment vertical="center" wrapText="1"/>
      <protection locked="0"/>
    </xf>
    <xf numFmtId="0" fontId="1" fillId="3" borderId="8" xfId="0" applyFont="1" applyFill="1" applyBorder="1" applyAlignment="1" applyProtection="1">
      <alignment vertical="center" wrapText="1"/>
      <protection locked="0"/>
    </xf>
    <xf numFmtId="0" fontId="1" fillId="3" borderId="2" xfId="0" applyFont="1" applyFill="1" applyBorder="1" applyAlignment="1" applyProtection="1">
      <alignment vertical="center" wrapText="1"/>
      <protection locked="0"/>
    </xf>
    <xf numFmtId="0" fontId="1" fillId="0" borderId="2" xfId="0" applyFont="1" applyBorder="1" applyAlignment="1" applyProtection="1">
      <alignment vertical="center" wrapText="1"/>
      <protection locked="0"/>
    </xf>
    <xf numFmtId="0" fontId="1" fillId="5" borderId="2" xfId="1" applyFont="1" applyFill="1" applyBorder="1" applyAlignment="1" applyProtection="1">
      <alignment vertical="center" wrapText="1"/>
      <protection locked="0"/>
    </xf>
    <xf numFmtId="164" fontId="1" fillId="0" borderId="2" xfId="0" applyNumberFormat="1" applyFont="1" applyBorder="1" applyAlignment="1" applyProtection="1">
      <alignment horizontal="right" vertical="center" wrapText="1"/>
      <protection locked="0"/>
    </xf>
    <xf numFmtId="0" fontId="1" fillId="0" borderId="0" xfId="0" applyFont="1" applyAlignment="1" applyProtection="1">
      <alignment vertical="center" wrapText="1"/>
      <protection locked="0"/>
    </xf>
    <xf numFmtId="164" fontId="1" fillId="0" borderId="0" xfId="0" applyNumberFormat="1" applyFont="1" applyAlignment="1" applyProtection="1">
      <alignment horizontal="right" vertical="center" wrapText="1"/>
      <protection locked="0"/>
    </xf>
    <xf numFmtId="0" fontId="1" fillId="4" borderId="0" xfId="1" applyFont="1" applyFill="1" applyAlignment="1" applyProtection="1">
      <alignment vertical="center" wrapText="1"/>
      <protection locked="0"/>
    </xf>
    <xf numFmtId="0" fontId="1" fillId="4" borderId="2" xfId="0" applyFont="1" applyFill="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4" borderId="1" xfId="0" applyFont="1" applyFill="1" applyBorder="1" applyAlignment="1" applyProtection="1">
      <alignment horizontal="center" vertical="center" wrapText="1"/>
      <protection locked="0"/>
    </xf>
    <xf numFmtId="0" fontId="0" fillId="0" borderId="0" xfId="0" applyAlignment="1">
      <alignment horizontal="center" vertical="center"/>
    </xf>
    <xf numFmtId="0" fontId="1" fillId="0" borderId="2"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12" xfId="0" applyFont="1" applyBorder="1" applyAlignment="1">
      <alignment horizontal="center" vertical="center" wrapText="1"/>
    </xf>
    <xf numFmtId="0" fontId="1" fillId="0" borderId="12" xfId="0" applyFont="1" applyBorder="1" applyAlignment="1" applyProtection="1">
      <alignment horizontal="center" vertical="center" wrapText="1"/>
      <protection locked="0"/>
    </xf>
    <xf numFmtId="0" fontId="1" fillId="4" borderId="1" xfId="0" applyFont="1" applyFill="1" applyBorder="1" applyAlignment="1">
      <alignment vertical="center" wrapText="1"/>
    </xf>
    <xf numFmtId="0" fontId="13" fillId="4" borderId="1" xfId="0" applyFont="1" applyFill="1" applyBorder="1" applyAlignment="1">
      <alignment vertical="center" wrapText="1"/>
    </xf>
    <xf numFmtId="0" fontId="0" fillId="0" borderId="0" xfId="0" applyAlignment="1">
      <alignment horizontal="center" wrapText="1"/>
    </xf>
    <xf numFmtId="0" fontId="0" fillId="0" borderId="3" xfId="0" applyBorder="1" applyAlignment="1">
      <alignment horizontal="center" vertical="center" wrapText="1"/>
    </xf>
    <xf numFmtId="0" fontId="0" fillId="0" borderId="0" xfId="0" applyAlignment="1">
      <alignment horizontal="left" vertical="center"/>
    </xf>
    <xf numFmtId="0" fontId="0" fillId="0" borderId="3" xfId="0" applyBorder="1" applyAlignment="1">
      <alignment horizontal="left" vertical="center" wrapText="1"/>
    </xf>
    <xf numFmtId="0" fontId="1" fillId="2" borderId="1" xfId="0" applyFont="1" applyFill="1" applyBorder="1" applyAlignment="1">
      <alignment horizontal="left" vertical="center" wrapText="1"/>
    </xf>
    <xf numFmtId="0" fontId="1" fillId="4" borderId="0" xfId="0" applyFont="1" applyFill="1" applyAlignment="1">
      <alignment horizontal="left" vertical="center" wrapText="1"/>
    </xf>
    <xf numFmtId="0" fontId="5" fillId="0" borderId="0" xfId="0" applyFont="1" applyAlignment="1">
      <alignment horizontal="left" vertical="center"/>
    </xf>
    <xf numFmtId="0" fontId="1" fillId="3" borderId="1" xfId="0" applyFont="1" applyFill="1" applyBorder="1" applyAlignment="1" applyProtection="1">
      <alignment horizontal="center" vertical="center" wrapText="1"/>
      <protection locked="0"/>
    </xf>
    <xf numFmtId="0" fontId="1" fillId="4" borderId="0" xfId="0" applyFont="1" applyFill="1" applyAlignment="1" applyProtection="1">
      <alignment horizontal="center" vertical="center" wrapText="1"/>
      <protection locked="0"/>
    </xf>
    <xf numFmtId="0" fontId="16" fillId="3" borderId="6" xfId="0" applyFont="1" applyFill="1" applyBorder="1" applyAlignment="1" applyProtection="1">
      <alignment vertical="center" wrapText="1"/>
      <protection locked="0"/>
    </xf>
    <xf numFmtId="0" fontId="16" fillId="3" borderId="1" xfId="0" applyFont="1" applyFill="1" applyBorder="1" applyAlignment="1" applyProtection="1">
      <alignment vertical="center" wrapText="1"/>
      <protection locked="0"/>
    </xf>
    <xf numFmtId="0" fontId="16" fillId="0" borderId="1" xfId="0" applyFont="1" applyBorder="1" applyAlignment="1" applyProtection="1">
      <alignment vertical="center" wrapText="1"/>
      <protection locked="0"/>
    </xf>
    <xf numFmtId="0" fontId="16" fillId="5" borderId="1" xfId="1"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0" fontId="17" fillId="0" borderId="0" xfId="0" applyFont="1" applyAlignment="1">
      <alignment vertical="center" wrapText="1"/>
    </xf>
    <xf numFmtId="0" fontId="16" fillId="4" borderId="1" xfId="0" applyFont="1" applyFill="1" applyBorder="1" applyAlignment="1" applyProtection="1">
      <alignment vertical="center" wrapText="1"/>
      <protection locked="0"/>
    </xf>
    <xf numFmtId="0" fontId="17" fillId="4" borderId="0" xfId="0" applyFont="1" applyFill="1"/>
    <xf numFmtId="14" fontId="1" fillId="0" borderId="2" xfId="0" applyNumberFormat="1" applyFont="1" applyBorder="1" applyAlignment="1" applyProtection="1">
      <alignment horizontal="right" vertical="center" wrapText="1"/>
      <protection locked="0"/>
    </xf>
    <xf numFmtId="0" fontId="0" fillId="6" borderId="0" xfId="0" applyFill="1"/>
    <xf numFmtId="0" fontId="0" fillId="7" borderId="0" xfId="0" applyFill="1"/>
    <xf numFmtId="0" fontId="17" fillId="7" borderId="0" xfId="0" applyFont="1" applyFill="1"/>
  </cellXfs>
  <cellStyles count="2">
    <cellStyle name="Normal" xfId="0" builtinId="0" customBuiltin="1"/>
    <cellStyle name="Normal 2" xfId="1" xr:uid="{CB601550-FCCE-4CB7-8AF8-42B29F670823}"/>
  </cellStyles>
  <dxfs count="49">
    <dxf>
      <font>
        <color rgb="FF9C0006"/>
      </font>
      <fill>
        <patternFill>
          <bgColor rgb="FFFFC7CE"/>
        </patternFill>
      </fill>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outline="0">
        <left style="thin">
          <color theme="0" tint="-0.24994659260841701"/>
        </left>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numFmt numFmtId="164" formatCode="d/m/yyyy;@"/>
      <alignment horizontal="righ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style="thin">
          <color theme="0" tint="-0.24994659260841701"/>
        </horizontal>
      </border>
    </dxf>
    <dxf>
      <font>
        <strike val="0"/>
        <outline val="0"/>
        <shadow val="0"/>
        <u val="none"/>
        <vertAlign val="baseline"/>
        <sz val="8"/>
        <color theme="1"/>
        <name val="Aptos Narrow"/>
        <family val="2"/>
        <scheme val="minor"/>
      </font>
      <numFmt numFmtId="164" formatCode="d/m/yyyy;@"/>
      <alignment horizontal="righ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fill>
        <patternFill patternType="solid">
          <fgColor indexed="64"/>
          <bgColor theme="0" tint="-4.9989318521683403E-2"/>
        </patternFill>
      </fill>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fill>
        <patternFill patternType="solid">
          <fgColor indexed="64"/>
          <bgColor theme="3" tint="0.89999084444715716"/>
        </patternFill>
      </fill>
      <alignment horizontal="general"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fill>
        <patternFill patternType="solid">
          <fgColor indexed="64"/>
          <bgColor theme="3" tint="0.89999084444715716"/>
        </patternFill>
      </fill>
      <alignment horizontal="general"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8"/>
        <color rgb="FF000000"/>
        <name val="Aptos Narrow"/>
        <family val="2"/>
        <scheme val="none"/>
      </font>
      <alignment horizontal="general" vertical="center" textRotation="0" wrapText="1" indent="0" justifyLastLine="0" shrinkToFit="0" readingOrder="0"/>
    </dxf>
    <dxf>
      <border>
        <bottom style="thin">
          <color rgb="FFBFBFBF"/>
        </bottom>
      </border>
    </dxf>
    <dxf>
      <alignment horizontal="general"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protection locked="0" hidden="0"/>
    </dxf>
    <dxf>
      <font>
        <strike val="0"/>
        <outline val="0"/>
        <shadow val="0"/>
        <u val="none"/>
        <vertAlign val="baseline"/>
        <sz val="8"/>
        <color theme="1"/>
        <name val="Aptos Narrow"/>
        <family val="2"/>
        <scheme val="minor"/>
      </font>
      <numFmt numFmtId="164" formatCode="d/m/yyyy;@"/>
      <alignment horizontal="righ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style="thin">
          <color theme="0" tint="-0.24994659260841701"/>
        </horizontal>
      </border>
      <protection locked="0" hidden="0"/>
    </dxf>
    <dxf>
      <font>
        <strike val="0"/>
        <outline val="0"/>
        <shadow val="0"/>
        <u val="none"/>
        <vertAlign val="baseline"/>
        <sz val="8"/>
        <color theme="1"/>
        <name val="Aptos Narrow"/>
        <family val="2"/>
        <scheme val="minor"/>
      </font>
      <numFmt numFmtId="164" formatCode="d/m/yyyy;@"/>
      <alignment horizontal="right"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protection locked="0" hidden="0"/>
    </dxf>
    <dxf>
      <font>
        <strike val="0"/>
        <outline val="0"/>
        <shadow val="0"/>
        <u val="none"/>
        <vertAlign val="baseline"/>
        <sz val="8"/>
        <color theme="1"/>
        <name val="Aptos Narrow"/>
        <family val="2"/>
        <scheme val="minor"/>
      </font>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protection locked="0" hidden="0"/>
    </dxf>
    <dxf>
      <font>
        <strike val="0"/>
        <outline val="0"/>
        <shadow val="0"/>
        <u val="none"/>
        <vertAlign val="baseline"/>
        <sz val="8"/>
        <color theme="1"/>
        <name val="Aptos Narrow"/>
        <family val="2"/>
        <scheme val="minor"/>
      </font>
      <fill>
        <patternFill patternType="solid">
          <fgColor indexed="64"/>
          <bgColor theme="0" tint="-4.9989318521683403E-2"/>
        </patternFill>
      </fill>
      <alignment horizontal="left"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protection locked="1" hidden="0"/>
    </dxf>
    <dxf>
      <font>
        <b val="0"/>
        <i val="0"/>
        <strike val="0"/>
        <condense val="0"/>
        <extend val="0"/>
        <outline val="0"/>
        <shadow val="0"/>
        <u val="none"/>
        <vertAlign val="baseline"/>
        <sz val="8"/>
        <color theme="1"/>
        <name val="Aptos Narrow"/>
        <family val="2"/>
        <scheme val="minor"/>
      </font>
      <numFmt numFmtId="0" formatCode="General"/>
      <fill>
        <patternFill patternType="solid">
          <fgColor indexed="64"/>
          <bgColor theme="3" tint="0.89999084444715716"/>
        </patternFill>
      </fill>
      <alignment horizontal="general"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0" hidden="0"/>
    </dxf>
    <dxf>
      <font>
        <strike val="0"/>
        <outline val="0"/>
        <shadow val="0"/>
        <u val="none"/>
        <vertAlign val="baseline"/>
        <sz val="8"/>
        <color theme="1"/>
        <name val="Aptos Narrow"/>
        <family val="2"/>
        <scheme val="minor"/>
      </font>
      <fill>
        <patternFill patternType="solid">
          <fgColor indexed="64"/>
          <bgColor theme="3" tint="0.89999084444715716"/>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protection locked="0" hidden="0"/>
    </dxf>
    <dxf>
      <font>
        <strike val="0"/>
        <outline val="0"/>
        <shadow val="0"/>
        <u val="none"/>
        <vertAlign val="baseline"/>
        <sz val="8"/>
        <color theme="1"/>
        <name val="Aptos Narrow"/>
        <family val="2"/>
        <scheme val="minor"/>
      </font>
      <fill>
        <patternFill patternType="solid">
          <fgColor indexed="64"/>
          <bgColor theme="3" tint="0.89999084444715716"/>
        </patternFill>
      </fill>
      <alignment horizontal="general" vertical="center" textRotation="0" wrapText="1" indent="0" justifyLastLine="0" shrinkToFit="0" readingOrder="0"/>
      <border diagonalUp="0" diagonalDown="0">
        <left/>
        <right style="thin">
          <color theme="0" tint="-0.24994659260841701"/>
        </right>
        <top style="thin">
          <color theme="0" tint="-0.24994659260841701"/>
        </top>
        <bottom style="thin">
          <color theme="0" tint="-0.24994659260841701"/>
        </bottom>
      </border>
      <protection locked="0" hidden="0"/>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8"/>
        <color theme="1"/>
        <name val="Aptos Narrow"/>
        <family val="2"/>
        <scheme val="minor"/>
      </font>
      <alignment horizontal="general" vertical="center" textRotation="0" wrapText="1" indent="0" justifyLastLine="0" shrinkToFit="0" readingOrder="0"/>
      <protection locked="0" hidden="0"/>
    </dxf>
    <dxf>
      <border>
        <bottom style="thin">
          <color theme="0" tint="-0.24994659260841701"/>
        </bottom>
      </border>
    </dxf>
    <dxf>
      <alignment horizontal="general"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722A234-E49C-4CDE-8A9E-EEB1E8906B17}" name="Table66" displayName="Table66" ref="A1:L91" totalsRowShown="0" headerRowDxfId="30" dataDxfId="28" headerRowBorderDxfId="29" tableBorderDxfId="27" totalsRowBorderDxfId="26">
  <autoFilter ref="A1:L91" xr:uid="{6B61597A-7305-4061-A119-7AC38330397F}"/>
  <sortState xmlns:xlrd2="http://schemas.microsoft.com/office/spreadsheetml/2017/richdata2" ref="A2:L91">
    <sortCondition ref="A1:A91"/>
  </sortState>
  <tableColumns count="12">
    <tableColumn id="1" xr3:uid="{089C950E-3FAF-446F-B02E-B5978B0C3BE9}" name="Prorectorat" dataDxfId="25"/>
    <tableColumn id="3" xr3:uid="{A5AD49E9-83D2-4ED3-96E9-5399E5B09BEF}" name="nrp" dataDxfId="24"/>
    <tableColumn id="4" xr3:uid="{988F4A35-5139-472D-A1D8-A7A44E0D2D27}" name="Cod proiect" dataDxfId="23">
      <calculatedColumnFormula>_xlfn.XLOOKUP(D2, Table2[Plan de actiune sectorial / Strategia], Table2[nr], "") &amp; A2 &amp; B2</calculatedColumnFormula>
    </tableColumn>
    <tableColumn id="5" xr3:uid="{FBCA4017-7C2C-418B-973D-CC1F40007C7C}" name="Direcția strategică" dataDxfId="22"/>
    <tableColumn id="6" xr3:uid="{3370E1B4-FF37-44CB-9CF4-2C7FF0332BBE}" name="Scurtă descriere" dataDxfId="21"/>
    <tableColumn id="7" xr3:uid="{21ABCA4F-4D9C-43EC-892A-06A2E8FF7C5E}" name="Responsabil" dataDxfId="20"/>
    <tableColumn id="8" xr3:uid="{49F18ECF-6C07-41EA-95DA-BABDAC834792}" name="Echipa" dataDxfId="19"/>
    <tableColumn id="9" xr3:uid="{2FB39707-6FE8-4DE8-B9EE-9B3B3D253551}" name="Rezultate (beneficii)" dataDxfId="18"/>
    <tableColumn id="10" xr3:uid="{AF0B38ED-31B0-4E48-A453-3C4D1EF8714D}" name="Indicatori de impact măsurabili" dataDxfId="17"/>
    <tableColumn id="11" xr3:uid="{461B91A6-C963-46D2-819B-79AFEC306255}" name="Data de început" dataDxfId="16"/>
    <tableColumn id="12" xr3:uid="{4ED7278F-3986-4778-9C57-4DB3CED0A841}" name="Data de sfârșit" dataDxfId="15"/>
    <tableColumn id="13" xr3:uid="{4084A8E3-2EF3-417F-860F-F88D6348D667}" name="Tipul proiectului" dataDxfId="14"/>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B61597A-7305-4061-A119-7AC38330397F}" name="Table6" displayName="Table6" ref="A7:M62" totalsRowShown="0" headerRowDxfId="48" dataDxfId="46" headerRowBorderDxfId="47" tableBorderDxfId="45" totalsRowBorderDxfId="44">
  <autoFilter ref="A7:M62" xr:uid="{6B61597A-7305-4061-A119-7AC38330397F}"/>
  <sortState xmlns:xlrd2="http://schemas.microsoft.com/office/spreadsheetml/2017/richdata2" ref="A9:M42">
    <sortCondition ref="B7:B42"/>
  </sortState>
  <tableColumns count="13">
    <tableColumn id="1" xr3:uid="{DB1DAD79-16B5-4D33-85F3-68CA8D04F053}" name="Prorectorat" dataDxfId="43"/>
    <tableColumn id="3" xr3:uid="{1DF01792-6F76-4DB1-86A1-79B5DB5F2B17}" name="nrp" dataDxfId="42"/>
    <tableColumn id="2" xr3:uid="{26C8611B-1B93-4DDC-B757-6585C931586A}" name="nrd" dataDxfId="41">
      <calculatedColumnFormula>_xlfn.XLOOKUP(E8, Table2[Plan de actiune sectorial / Strategia], Table2[nr], "")</calculatedColumnFormula>
    </tableColumn>
    <tableColumn id="4" xr3:uid="{5C48D311-121C-42E6-8C2B-8278573BCE4F}" name="Cod proiect" dataDxfId="40">
      <calculatedColumnFormula>_xlfn.XLOOKUP(E8, Table2[Plan de actiune sectorial / Strategia], Table2[nr], "") &amp; A8 &amp; B8</calculatedColumnFormula>
    </tableColumn>
    <tableColumn id="5" xr3:uid="{829B0A14-A8A2-4EB7-BEB4-763032347A8F}" name="Direcția strategică" dataDxfId="39"/>
    <tableColumn id="6" xr3:uid="{F28DB9FB-8E12-407E-A865-CDA8E7F8D04C}" name="Scurtă descriere" dataDxfId="38"/>
    <tableColumn id="7" xr3:uid="{46C03D09-014F-4852-BE10-0EAE6448EC84}" name="Responsabil" dataDxfId="37"/>
    <tableColumn id="8" xr3:uid="{ADE99123-65EC-4E47-871A-CE55C818073D}" name="Echipa" dataDxfId="36"/>
    <tableColumn id="9" xr3:uid="{5C4512EC-2092-4F47-8E13-22796535011E}" name="Rezultate (beneficii)" dataDxfId="35"/>
    <tableColumn id="10" xr3:uid="{D2B299F9-85E4-441C-ABE6-8855EBCA550A}" name="Indicatori de impact măsurabili" dataDxfId="34"/>
    <tableColumn id="11" xr3:uid="{F0B7593B-20AB-418C-B78F-F15E32E0FA4B}" name="Data de început" dataDxfId="33"/>
    <tableColumn id="12" xr3:uid="{1D7A1AC4-8FE8-4FFD-A42E-C5A5F70F3359}" name="Data de sfârșit" dataDxfId="32"/>
    <tableColumn id="13" xr3:uid="{CE79077C-003D-4163-B040-592F742B3B47}" name="Tipul proiectului" dataDxfId="31"/>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F0925D-802E-421E-AECD-2495715178E2}" name="Table1" displayName="Table1" ref="B3:D13" totalsRowShown="0">
  <autoFilter ref="B3:D13" xr:uid="{27F0925D-802E-421E-AECD-2495715178E2}"/>
  <tableColumns count="3">
    <tableColumn id="1" xr3:uid="{20DF10D2-C16B-415F-9757-7425DCD2B16A}" name="nr"/>
    <tableColumn id="2" xr3:uid="{A8304638-3D4E-4C67-ACFD-FDD90168DD7F}" name="Strategia"/>
    <tableColumn id="3" xr3:uid="{03090E37-E1DD-4CE1-9D70-A58C33431AA9}" name="acronim">
      <calculatedColumnFormula>_xlfn.TEXTAFTER(_xlfn.TEXTBEFORE(C4, ")"), "(")</calculatedColumnFormula>
    </tableColumn>
  </tableColumns>
  <tableStyleInfo name="TableStyleLight1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B13C596-2A38-43C8-8F5D-868901B4ED8D}" name="Table2" displayName="Table2" ref="B16:M27" totalsRowShown="0" dataDxfId="13">
  <autoFilter ref="B16:M27" xr:uid="{EB13C596-2A38-43C8-8F5D-868901B4ED8D}"/>
  <tableColumns count="12">
    <tableColumn id="1" xr3:uid="{3D481F58-0160-487C-B672-7DE91115812D}" name="nr" dataDxfId="12"/>
    <tableColumn id="2" xr3:uid="{6B9789D1-F227-4DC4-80C7-FDB88C0AA061}" name="Plan de actiune sectorial / Strategia" dataDxfId="11"/>
    <tableColumn id="4" xr3:uid="{3B2F0402-1CBE-45A2-BF3B-8FD9CA620897}" name="EUT+" dataDxfId="10"/>
    <tableColumn id="5" xr3:uid="{AD1B2005-6547-494C-A269-424142E5C759}" name="IDEA" dataDxfId="9"/>
    <tableColumn id="6" xr3:uid="{742B47C5-0C1C-419D-B4F3-DB931220B635}" name="GLOBE" dataDxfId="8"/>
    <tableColumn id="7" xr3:uid="{D52B2030-EF2A-46FD-8532-0C429B69C5CD}" name="CONECT" dataDxfId="7"/>
    <tableColumn id="8" xr3:uid="{3771AE52-1B06-4BF9-BA3C-4B2CDC8CF1C2}" name="PROGRES" dataDxfId="6"/>
    <tableColumn id="9" xr3:uid="{168CF299-AEE4-4053-9273-4B5276D3D516}" name="ADAPT" dataDxfId="5"/>
    <tableColumn id="10" xr3:uid="{3065A9B3-B36E-4FD0-9E57-F0AC29CB17A0}" name="IMPACT" dataDxfId="4"/>
    <tableColumn id="11" xr3:uid="{1F2DD773-01CD-4CF9-A197-01CE5F0C9360}" name="PARTNET" dataDxfId="3"/>
    <tableColumn id="12" xr3:uid="{01B8B99A-69D9-4C76-8083-CEF4A96E9619}" name="CAMPUS 360" dataDxfId="2"/>
    <tableColumn id="13" xr3:uid="{7CDD7C1F-4DF2-48D6-B70D-E01D22D9DF1A}" name="VERDIS" dataDxfId="1"/>
  </tableColumns>
  <tableStyleInfo name="TableStyleLight1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039EB16-1DE2-4F42-AAB2-8DB14FE0B687}" name="Table4" displayName="Table4" ref="B30:C40" totalsRowShown="0">
  <autoFilter ref="B30:C40" xr:uid="{6039EB16-1DE2-4F42-AAB2-8DB14FE0B687}"/>
  <sortState xmlns:xlrd2="http://schemas.microsoft.com/office/spreadsheetml/2017/richdata2" ref="B31:C40">
    <sortCondition ref="B30:B40"/>
  </sortState>
  <tableColumns count="2">
    <tableColumn id="1" xr3:uid="{1F0255AF-4D75-4EA4-B6E1-F35B600B9C75}" name="Prorectorat"/>
    <tableColumn id="2" xr3:uid="{D8B5EA00-CC2E-4916-BB30-54DCD2F17D4D}" name="Denumire"/>
  </tableColumns>
  <tableStyleInfo name="TableStyleLight1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BF2B3-A1F8-4B5B-B3B2-2DC9F03D4F9E}">
  <sheetPr>
    <tabColor theme="8" tint="0.79998168889431442"/>
  </sheetPr>
  <dimension ref="A1:L91"/>
  <sheetViews>
    <sheetView zoomScale="115" zoomScaleNormal="115" zoomScaleSheetLayoutView="115" workbookViewId="0">
      <selection activeCell="D3" sqref="D3"/>
    </sheetView>
  </sheetViews>
  <sheetFormatPr defaultColWidth="9" defaultRowHeight="12" x14ac:dyDescent="0.2"/>
  <cols>
    <col min="1" max="1" width="9" customWidth="1"/>
    <col min="2" max="2" width="5.33203125" style="4" customWidth="1"/>
    <col min="3" max="3" width="9.33203125" customWidth="1"/>
    <col min="4" max="4" width="17.5" style="3" customWidth="1"/>
    <col min="5" max="5" width="40.83203125" style="3" customWidth="1"/>
    <col min="6" max="6" width="12.6640625" style="3" customWidth="1"/>
    <col min="7" max="7" width="14.33203125" style="3" customWidth="1"/>
    <col min="8" max="8" width="33.5" style="3" customWidth="1"/>
    <col min="9" max="9" width="20.5" style="3" customWidth="1"/>
    <col min="10" max="11" width="9.5" customWidth="1"/>
    <col min="12" max="12" width="10.5" style="2" customWidth="1"/>
  </cols>
  <sheetData>
    <row r="1" spans="1:12" s="5" customFormat="1" ht="24" x14ac:dyDescent="0.2">
      <c r="A1" s="11" t="s">
        <v>0</v>
      </c>
      <c r="B1" s="12" t="s">
        <v>1</v>
      </c>
      <c r="C1" s="12" t="s">
        <v>2</v>
      </c>
      <c r="D1" s="12" t="s">
        <v>3</v>
      </c>
      <c r="E1" s="12" t="s">
        <v>4</v>
      </c>
      <c r="F1" s="12" t="s">
        <v>5</v>
      </c>
      <c r="G1" s="12" t="s">
        <v>6</v>
      </c>
      <c r="H1" s="12" t="s">
        <v>7</v>
      </c>
      <c r="I1" s="12" t="s">
        <v>8</v>
      </c>
      <c r="J1" s="12" t="s">
        <v>9</v>
      </c>
      <c r="K1" s="12" t="s">
        <v>10</v>
      </c>
      <c r="L1" s="13" t="s">
        <v>11</v>
      </c>
    </row>
    <row r="2" spans="1:12" ht="56.25" x14ac:dyDescent="0.2">
      <c r="A2" s="21" t="s">
        <v>12</v>
      </c>
      <c r="B2" s="22">
        <v>1</v>
      </c>
      <c r="C2" s="18" t="str">
        <f>_xlfn.XLOOKUP(D2, Table2[Plan de actiune sectorial / Strategia], Table2[nr], "") &amp; A2 &amp; B2</f>
        <v>3CS1</v>
      </c>
      <c r="D2" s="14" t="s">
        <v>13</v>
      </c>
      <c r="E2" s="14"/>
      <c r="F2" s="14"/>
      <c r="G2" s="14"/>
      <c r="H2" s="14"/>
      <c r="I2" s="14"/>
      <c r="J2" s="20">
        <v>45663</v>
      </c>
      <c r="K2" s="20" t="s">
        <v>14</v>
      </c>
      <c r="L2" s="15" t="s">
        <v>15</v>
      </c>
    </row>
    <row r="3" spans="1:12" ht="56.25" x14ac:dyDescent="0.2">
      <c r="A3" s="21" t="s">
        <v>12</v>
      </c>
      <c r="B3" s="22">
        <v>2</v>
      </c>
      <c r="C3" s="18" t="str">
        <f>_xlfn.XLOOKUP(D3, Table2[Plan de actiune sectorial / Strategia], Table2[nr], "") &amp; A3 &amp; B3</f>
        <v>3CS2</v>
      </c>
      <c r="D3" s="14" t="s">
        <v>13</v>
      </c>
      <c r="E3" s="14"/>
      <c r="F3" s="14"/>
      <c r="G3" s="14"/>
      <c r="H3" s="14"/>
      <c r="I3" s="14"/>
      <c r="J3" s="20">
        <v>45663</v>
      </c>
      <c r="K3" s="20" t="s">
        <v>14</v>
      </c>
      <c r="L3" s="15" t="s">
        <v>15</v>
      </c>
    </row>
    <row r="4" spans="1:12" ht="22.5" x14ac:dyDescent="0.2">
      <c r="A4" s="21" t="s">
        <v>12</v>
      </c>
      <c r="B4" s="22">
        <v>3</v>
      </c>
      <c r="C4" s="18" t="str">
        <f>_xlfn.XLOOKUP(D4, Table2[Plan de actiune sectorial / Strategia], Table2[nr], "") &amp; A4 &amp; B4</f>
        <v>CS3</v>
      </c>
      <c r="D4" s="14"/>
      <c r="E4" s="14"/>
      <c r="F4" s="14"/>
      <c r="G4" s="14"/>
      <c r="H4" s="14"/>
      <c r="I4" s="14"/>
      <c r="J4" s="20">
        <v>45663</v>
      </c>
      <c r="K4" s="20" t="s">
        <v>14</v>
      </c>
      <c r="L4" s="15"/>
    </row>
    <row r="5" spans="1:12" ht="22.5" x14ac:dyDescent="0.2">
      <c r="A5" s="21" t="s">
        <v>12</v>
      </c>
      <c r="B5" s="22">
        <v>4</v>
      </c>
      <c r="C5" s="18" t="str">
        <f>_xlfn.XLOOKUP(D5, Table2[Plan de actiune sectorial / Strategia], Table2[nr], "") &amp; A5 &amp; B5</f>
        <v>CS4</v>
      </c>
      <c r="D5" s="14"/>
      <c r="E5" s="14"/>
      <c r="F5" s="14"/>
      <c r="G5" s="14"/>
      <c r="H5" s="14"/>
      <c r="I5" s="14"/>
      <c r="J5" s="20">
        <v>45663</v>
      </c>
      <c r="K5" s="20" t="s">
        <v>14</v>
      </c>
      <c r="L5" s="15"/>
    </row>
    <row r="6" spans="1:12" ht="22.5" x14ac:dyDescent="0.2">
      <c r="A6" s="21" t="s">
        <v>12</v>
      </c>
      <c r="B6" s="22">
        <v>5</v>
      </c>
      <c r="C6" s="18" t="str">
        <f>_xlfn.XLOOKUP(D6, Table2[Plan de actiune sectorial / Strategia], Table2[nr], "") &amp; A6 &amp; B6</f>
        <v>CS5</v>
      </c>
      <c r="D6" s="14"/>
      <c r="E6" s="14"/>
      <c r="F6" s="14"/>
      <c r="G6" s="14"/>
      <c r="H6" s="14"/>
      <c r="I6" s="14"/>
      <c r="J6" s="20">
        <v>45663</v>
      </c>
      <c r="K6" s="20" t="s">
        <v>14</v>
      </c>
      <c r="L6" s="15"/>
    </row>
    <row r="7" spans="1:12" ht="22.5" x14ac:dyDescent="0.2">
      <c r="A7" s="21" t="s">
        <v>12</v>
      </c>
      <c r="B7" s="22">
        <v>6</v>
      </c>
      <c r="C7" s="18" t="str">
        <f>_xlfn.XLOOKUP(D7, Table2[Plan de actiune sectorial / Strategia], Table2[nr], "") &amp; A7 &amp; B7</f>
        <v>CS6</v>
      </c>
      <c r="D7" s="14"/>
      <c r="E7" s="14"/>
      <c r="F7" s="14"/>
      <c r="G7" s="14"/>
      <c r="H7" s="14"/>
      <c r="I7" s="14"/>
      <c r="J7" s="20">
        <v>45663</v>
      </c>
      <c r="K7" s="20" t="s">
        <v>14</v>
      </c>
      <c r="L7" s="15"/>
    </row>
    <row r="8" spans="1:12" ht="22.5" x14ac:dyDescent="0.2">
      <c r="A8" s="21" t="s">
        <v>12</v>
      </c>
      <c r="B8" s="22">
        <v>7</v>
      </c>
      <c r="C8" s="18" t="str">
        <f>_xlfn.XLOOKUP(D8, Table2[Plan de actiune sectorial / Strategia], Table2[nr], "") &amp; A8 &amp; B8</f>
        <v>CS7</v>
      </c>
      <c r="D8" s="14"/>
      <c r="E8" s="14"/>
      <c r="F8" s="14"/>
      <c r="G8" s="14"/>
      <c r="H8" s="14"/>
      <c r="I8" s="14"/>
      <c r="J8" s="20">
        <v>45663</v>
      </c>
      <c r="K8" s="20" t="s">
        <v>14</v>
      </c>
      <c r="L8" s="15"/>
    </row>
    <row r="9" spans="1:12" ht="22.5" x14ac:dyDescent="0.2">
      <c r="A9" s="21" t="s">
        <v>12</v>
      </c>
      <c r="B9" s="22">
        <v>8</v>
      </c>
      <c r="C9" s="18" t="str">
        <f>_xlfn.XLOOKUP(D9, Table2[Plan de actiune sectorial / Strategia], Table2[nr], "") &amp; A9 &amp; B9</f>
        <v>CS8</v>
      </c>
      <c r="D9" s="14"/>
      <c r="E9" s="14"/>
      <c r="F9" s="14"/>
      <c r="G9" s="14"/>
      <c r="H9" s="14"/>
      <c r="I9" s="14"/>
      <c r="J9" s="20">
        <v>45663</v>
      </c>
      <c r="K9" s="20" t="s">
        <v>14</v>
      </c>
      <c r="L9" s="15"/>
    </row>
    <row r="10" spans="1:12" ht="22.5" x14ac:dyDescent="0.2">
      <c r="A10" s="21" t="s">
        <v>12</v>
      </c>
      <c r="B10" s="22">
        <v>9</v>
      </c>
      <c r="C10" s="18" t="str">
        <f>_xlfn.XLOOKUP(D10, Table2[Plan de actiune sectorial / Strategia], Table2[nr], "") &amp; A10 &amp; B10</f>
        <v>CS9</v>
      </c>
      <c r="D10" s="14"/>
      <c r="E10" s="14"/>
      <c r="F10" s="14"/>
      <c r="G10" s="14"/>
      <c r="H10" s="14"/>
      <c r="I10" s="14"/>
      <c r="J10" s="20">
        <v>45663</v>
      </c>
      <c r="K10" s="20" t="s">
        <v>14</v>
      </c>
      <c r="L10" s="15"/>
    </row>
    <row r="11" spans="1:12" ht="22.5" x14ac:dyDescent="0.2">
      <c r="A11" s="21" t="s">
        <v>12</v>
      </c>
      <c r="B11" s="22">
        <v>10</v>
      </c>
      <c r="C11" s="18" t="str">
        <f>_xlfn.XLOOKUP(D11, Table2[Plan de actiune sectorial / Strategia], Table2[nr], "") &amp; A11 &amp; B11</f>
        <v>CS10</v>
      </c>
      <c r="D11" s="14"/>
      <c r="E11" s="14"/>
      <c r="F11" s="14"/>
      <c r="G11" s="14"/>
      <c r="H11" s="14"/>
      <c r="I11" s="14"/>
      <c r="J11" s="20">
        <v>45663</v>
      </c>
      <c r="K11" s="20" t="s">
        <v>14</v>
      </c>
      <c r="L11" s="15"/>
    </row>
    <row r="12" spans="1:12" ht="22.5" x14ac:dyDescent="0.2">
      <c r="A12" s="21" t="s">
        <v>16</v>
      </c>
      <c r="B12" s="22">
        <v>1</v>
      </c>
      <c r="C12" s="18" t="str">
        <f>_xlfn.XLOOKUP(D12, Table2[Plan de actiune sectorial / Strategia], Table2[nr], "") &amp; A12 &amp; B12</f>
        <v>CUNBM1</v>
      </c>
      <c r="D12" s="14"/>
      <c r="E12" s="14"/>
      <c r="F12" s="14"/>
      <c r="G12" s="14"/>
      <c r="H12" s="14"/>
      <c r="I12" s="14"/>
      <c r="J12" s="20">
        <v>45663</v>
      </c>
      <c r="K12" s="20" t="s">
        <v>14</v>
      </c>
      <c r="L12" s="15"/>
    </row>
    <row r="13" spans="1:12" ht="22.5" x14ac:dyDescent="0.2">
      <c r="A13" s="21" t="s">
        <v>16</v>
      </c>
      <c r="B13" s="22">
        <v>2</v>
      </c>
      <c r="C13" s="18" t="str">
        <f>_xlfn.XLOOKUP(D13, Table2[Plan de actiune sectorial / Strategia], Table2[nr], "") &amp; A13 &amp; B13</f>
        <v>CUNBM2</v>
      </c>
      <c r="D13" s="14"/>
      <c r="E13" s="14"/>
      <c r="F13" s="14"/>
      <c r="G13" s="14"/>
      <c r="H13" s="14"/>
      <c r="I13" s="14"/>
      <c r="J13" s="20">
        <v>45663</v>
      </c>
      <c r="K13" s="20" t="s">
        <v>14</v>
      </c>
      <c r="L13" s="15"/>
    </row>
    <row r="14" spans="1:12" ht="22.5" x14ac:dyDescent="0.2">
      <c r="A14" s="21" t="s">
        <v>16</v>
      </c>
      <c r="B14" s="22">
        <v>3</v>
      </c>
      <c r="C14" s="18" t="str">
        <f>_xlfn.XLOOKUP(D14, Table2[Plan de actiune sectorial / Strategia], Table2[nr], "") &amp; A14 &amp; B14</f>
        <v>CUNBM3</v>
      </c>
      <c r="D14" s="14"/>
      <c r="E14" s="14"/>
      <c r="F14" s="14"/>
      <c r="G14" s="14"/>
      <c r="H14" s="14"/>
      <c r="I14" s="14"/>
      <c r="J14" s="20">
        <v>45663</v>
      </c>
      <c r="K14" s="20" t="s">
        <v>14</v>
      </c>
      <c r="L14" s="15"/>
    </row>
    <row r="15" spans="1:12" ht="22.5" x14ac:dyDescent="0.2">
      <c r="A15" s="21" t="s">
        <v>16</v>
      </c>
      <c r="B15" s="22">
        <v>4</v>
      </c>
      <c r="C15" s="18" t="str">
        <f>_xlfn.XLOOKUP(D15, Table2[Plan de actiune sectorial / Strategia], Table2[nr], "") &amp; A15 &amp; B15</f>
        <v>CUNBM4</v>
      </c>
      <c r="D15" s="14"/>
      <c r="E15" s="14"/>
      <c r="F15" s="14"/>
      <c r="G15" s="14"/>
      <c r="H15" s="14"/>
      <c r="I15" s="14"/>
      <c r="J15" s="20">
        <v>45663</v>
      </c>
      <c r="K15" s="20" t="s">
        <v>14</v>
      </c>
      <c r="L15" s="15"/>
    </row>
    <row r="16" spans="1:12" ht="22.5" x14ac:dyDescent="0.2">
      <c r="A16" s="21" t="s">
        <v>16</v>
      </c>
      <c r="B16" s="22">
        <v>5</v>
      </c>
      <c r="C16" s="18" t="str">
        <f>_xlfn.XLOOKUP(D16, Table2[Plan de actiune sectorial / Strategia], Table2[nr], "") &amp; A16 &amp; B16</f>
        <v>CUNBM5</v>
      </c>
      <c r="D16" s="14"/>
      <c r="E16" s="14"/>
      <c r="F16" s="14"/>
      <c r="G16" s="14"/>
      <c r="H16" s="14"/>
      <c r="I16" s="14"/>
      <c r="J16" s="20">
        <v>45663</v>
      </c>
      <c r="K16" s="20" t="s">
        <v>14</v>
      </c>
      <c r="L16" s="15"/>
    </row>
    <row r="17" spans="1:12" ht="22.5" x14ac:dyDescent="0.2">
      <c r="A17" s="21" t="s">
        <v>16</v>
      </c>
      <c r="B17" s="22">
        <v>6</v>
      </c>
      <c r="C17" s="18" t="str">
        <f>_xlfn.XLOOKUP(D17, Table2[Plan de actiune sectorial / Strategia], Table2[nr], "") &amp; A17 &amp; B17</f>
        <v>CUNBM6</v>
      </c>
      <c r="D17" s="14"/>
      <c r="E17" s="14"/>
      <c r="F17" s="14"/>
      <c r="G17" s="14"/>
      <c r="H17" s="14"/>
      <c r="I17" s="14"/>
      <c r="J17" s="20">
        <v>45663</v>
      </c>
      <c r="K17" s="20" t="s">
        <v>14</v>
      </c>
      <c r="L17" s="15"/>
    </row>
    <row r="18" spans="1:12" ht="22.5" x14ac:dyDescent="0.2">
      <c r="A18" s="21" t="s">
        <v>16</v>
      </c>
      <c r="B18" s="22">
        <v>7</v>
      </c>
      <c r="C18" s="18" t="str">
        <f>_xlfn.XLOOKUP(D18, Table2[Plan de actiune sectorial / Strategia], Table2[nr], "") &amp; A18 &amp; B18</f>
        <v>CUNBM7</v>
      </c>
      <c r="D18" s="14"/>
      <c r="E18" s="14"/>
      <c r="F18" s="14"/>
      <c r="G18" s="14"/>
      <c r="H18" s="14"/>
      <c r="I18" s="14"/>
      <c r="J18" s="20">
        <v>45663</v>
      </c>
      <c r="K18" s="20" t="s">
        <v>14</v>
      </c>
      <c r="L18" s="15"/>
    </row>
    <row r="19" spans="1:12" ht="22.5" x14ac:dyDescent="0.2">
      <c r="A19" s="21" t="s">
        <v>16</v>
      </c>
      <c r="B19" s="22">
        <v>8</v>
      </c>
      <c r="C19" s="18" t="str">
        <f>_xlfn.XLOOKUP(D19, Table2[Plan de actiune sectorial / Strategia], Table2[nr], "") &amp; A19 &amp; B19</f>
        <v>CUNBM8</v>
      </c>
      <c r="D19" s="14"/>
      <c r="E19" s="14"/>
      <c r="F19" s="14"/>
      <c r="G19" s="14"/>
      <c r="H19" s="14"/>
      <c r="I19" s="14"/>
      <c r="J19" s="20">
        <v>45663</v>
      </c>
      <c r="K19" s="20" t="s">
        <v>14</v>
      </c>
      <c r="L19" s="15"/>
    </row>
    <row r="20" spans="1:12" ht="22.5" x14ac:dyDescent="0.2">
      <c r="A20" s="21" t="s">
        <v>16</v>
      </c>
      <c r="B20" s="22">
        <v>9</v>
      </c>
      <c r="C20" s="18" t="str">
        <f>_xlfn.XLOOKUP(D20, Table2[Plan de actiune sectorial / Strategia], Table2[nr], "") &amp; A20 &amp; B20</f>
        <v>CUNBM9</v>
      </c>
      <c r="D20" s="14"/>
      <c r="E20" s="14"/>
      <c r="F20" s="14"/>
      <c r="G20" s="14"/>
      <c r="H20" s="14"/>
      <c r="I20" s="14"/>
      <c r="J20" s="20">
        <v>45663</v>
      </c>
      <c r="K20" s="20" t="s">
        <v>14</v>
      </c>
      <c r="L20" s="15"/>
    </row>
    <row r="21" spans="1:12" ht="22.5" x14ac:dyDescent="0.2">
      <c r="A21" s="21" t="s">
        <v>16</v>
      </c>
      <c r="B21" s="22">
        <v>10</v>
      </c>
      <c r="C21" s="18" t="str">
        <f>_xlfn.XLOOKUP(D21, Table2[Plan de actiune sectorial / Strategia], Table2[nr], "") &amp; A21 &amp; B21</f>
        <v>CUNBM10</v>
      </c>
      <c r="D21" s="14"/>
      <c r="E21" s="14"/>
      <c r="F21" s="14"/>
      <c r="G21" s="14"/>
      <c r="H21" s="14"/>
      <c r="I21" s="14"/>
      <c r="J21" s="20">
        <v>45663</v>
      </c>
      <c r="K21" s="20" t="s">
        <v>14</v>
      </c>
      <c r="L21" s="15"/>
    </row>
    <row r="22" spans="1:12" ht="22.5" x14ac:dyDescent="0.2">
      <c r="A22" s="21" t="s">
        <v>17</v>
      </c>
      <c r="B22" s="22">
        <v>1</v>
      </c>
      <c r="C22" s="18" t="str">
        <f>_xlfn.XLOOKUP(D22, Table2[Plan de actiune sectorial / Strategia], Table2[nr], "") &amp; A22 &amp; B22</f>
        <v>DGA1</v>
      </c>
      <c r="D22" s="14"/>
      <c r="E22" s="14"/>
      <c r="F22" s="14"/>
      <c r="G22" s="14"/>
      <c r="H22" s="14"/>
      <c r="I22" s="14"/>
      <c r="J22" s="20">
        <v>45663</v>
      </c>
      <c r="K22" s="20" t="s">
        <v>14</v>
      </c>
      <c r="L22" s="15"/>
    </row>
    <row r="23" spans="1:12" ht="22.5" x14ac:dyDescent="0.2">
      <c r="A23" s="21" t="s">
        <v>17</v>
      </c>
      <c r="B23" s="22">
        <v>2</v>
      </c>
      <c r="C23" s="18" t="str">
        <f>_xlfn.XLOOKUP(D23, Table2[Plan de actiune sectorial / Strategia], Table2[nr], "") &amp; A23 &amp; B23</f>
        <v>DGA2</v>
      </c>
      <c r="D23" s="14"/>
      <c r="E23" s="14"/>
      <c r="F23" s="14"/>
      <c r="G23" s="14"/>
      <c r="H23" s="14"/>
      <c r="I23" s="14"/>
      <c r="J23" s="20">
        <v>45663</v>
      </c>
      <c r="K23" s="20" t="s">
        <v>14</v>
      </c>
      <c r="L23" s="15"/>
    </row>
    <row r="24" spans="1:12" ht="22.5" x14ac:dyDescent="0.2">
      <c r="A24" s="21" t="s">
        <v>17</v>
      </c>
      <c r="B24" s="22">
        <v>3</v>
      </c>
      <c r="C24" s="18" t="str">
        <f>_xlfn.XLOOKUP(D24, Table2[Plan de actiune sectorial / Strategia], Table2[nr], "") &amp; A24 &amp; B24</f>
        <v>DGA3</v>
      </c>
      <c r="D24" s="14"/>
      <c r="E24" s="14"/>
      <c r="F24" s="14"/>
      <c r="G24" s="14"/>
      <c r="H24" s="14"/>
      <c r="I24" s="14"/>
      <c r="J24" s="20">
        <v>45663</v>
      </c>
      <c r="K24" s="20" t="s">
        <v>14</v>
      </c>
      <c r="L24" s="15"/>
    </row>
    <row r="25" spans="1:12" ht="22.5" x14ac:dyDescent="0.2">
      <c r="A25" s="21" t="s">
        <v>17</v>
      </c>
      <c r="B25" s="22">
        <v>4</v>
      </c>
      <c r="C25" s="18" t="str">
        <f>_xlfn.XLOOKUP(D25, Table2[Plan de actiune sectorial / Strategia], Table2[nr], "") &amp; A25 &amp; B25</f>
        <v>DGA4</v>
      </c>
      <c r="D25" s="14"/>
      <c r="E25" s="14"/>
      <c r="F25" s="14"/>
      <c r="G25" s="14"/>
      <c r="H25" s="14"/>
      <c r="I25" s="14"/>
      <c r="J25" s="20">
        <v>45663</v>
      </c>
      <c r="K25" s="20" t="s">
        <v>14</v>
      </c>
      <c r="L25" s="15"/>
    </row>
    <row r="26" spans="1:12" ht="22.5" x14ac:dyDescent="0.2">
      <c r="A26" s="21" t="s">
        <v>17</v>
      </c>
      <c r="B26" s="22">
        <v>5</v>
      </c>
      <c r="C26" s="18" t="str">
        <f>_xlfn.XLOOKUP(D26, Table2[Plan de actiune sectorial / Strategia], Table2[nr], "") &amp; A26 &amp; B26</f>
        <v>DGA5</v>
      </c>
      <c r="D26" s="14"/>
      <c r="E26" s="14"/>
      <c r="F26" s="14"/>
      <c r="G26" s="14"/>
      <c r="H26" s="14"/>
      <c r="I26" s="14"/>
      <c r="J26" s="20">
        <v>45663</v>
      </c>
      <c r="K26" s="20" t="s">
        <v>14</v>
      </c>
      <c r="L26" s="15"/>
    </row>
    <row r="27" spans="1:12" ht="22.5" x14ac:dyDescent="0.2">
      <c r="A27" s="21" t="s">
        <v>17</v>
      </c>
      <c r="B27" s="22">
        <v>6</v>
      </c>
      <c r="C27" s="18" t="str">
        <f>_xlfn.XLOOKUP(D27, Table2[Plan de actiune sectorial / Strategia], Table2[nr], "") &amp; A27 &amp; B27</f>
        <v>DGA6</v>
      </c>
      <c r="D27" s="14"/>
      <c r="E27" s="14"/>
      <c r="F27" s="14"/>
      <c r="G27" s="14"/>
      <c r="H27" s="14"/>
      <c r="I27" s="14"/>
      <c r="J27" s="20">
        <v>45663</v>
      </c>
      <c r="K27" s="20" t="s">
        <v>14</v>
      </c>
      <c r="L27" s="15"/>
    </row>
    <row r="28" spans="1:12" ht="22.5" x14ac:dyDescent="0.2">
      <c r="A28" s="21" t="s">
        <v>17</v>
      </c>
      <c r="B28" s="22">
        <v>7</v>
      </c>
      <c r="C28" s="18" t="str">
        <f>_xlfn.XLOOKUP(D28, Table2[Plan de actiune sectorial / Strategia], Table2[nr], "") &amp; A28 &amp; B28</f>
        <v>DGA7</v>
      </c>
      <c r="D28" s="14"/>
      <c r="E28" s="14"/>
      <c r="F28" s="14"/>
      <c r="G28" s="14"/>
      <c r="H28" s="14"/>
      <c r="I28" s="14"/>
      <c r="J28" s="20">
        <v>45663</v>
      </c>
      <c r="K28" s="20" t="s">
        <v>14</v>
      </c>
      <c r="L28" s="15"/>
    </row>
    <row r="29" spans="1:12" ht="22.5" x14ac:dyDescent="0.2">
      <c r="A29" s="21" t="s">
        <v>17</v>
      </c>
      <c r="B29" s="22">
        <v>8</v>
      </c>
      <c r="C29" s="18" t="str">
        <f>_xlfn.XLOOKUP(D29, Table2[Plan de actiune sectorial / Strategia], Table2[nr], "") &amp; A29 &amp; B29</f>
        <v>DGA8</v>
      </c>
      <c r="D29" s="14"/>
      <c r="E29" s="14"/>
      <c r="F29" s="14"/>
      <c r="G29" s="14"/>
      <c r="H29" s="14"/>
      <c r="I29" s="14"/>
      <c r="J29" s="20">
        <v>45663</v>
      </c>
      <c r="K29" s="20" t="s">
        <v>14</v>
      </c>
      <c r="L29" s="15"/>
    </row>
    <row r="30" spans="1:12" ht="22.5" x14ac:dyDescent="0.2">
      <c r="A30" s="21" t="s">
        <v>17</v>
      </c>
      <c r="B30" s="22">
        <v>9</v>
      </c>
      <c r="C30" s="18" t="str">
        <f>_xlfn.XLOOKUP(D30, Table2[Plan de actiune sectorial / Strategia], Table2[nr], "") &amp; A30 &amp; B30</f>
        <v>DGA9</v>
      </c>
      <c r="D30" s="14"/>
      <c r="E30" s="14"/>
      <c r="F30" s="14"/>
      <c r="G30" s="14"/>
      <c r="H30" s="14"/>
      <c r="I30" s="14"/>
      <c r="J30" s="20">
        <v>45663</v>
      </c>
      <c r="K30" s="20" t="s">
        <v>14</v>
      </c>
      <c r="L30" s="15"/>
    </row>
    <row r="31" spans="1:12" ht="22.5" x14ac:dyDescent="0.2">
      <c r="A31" s="21" t="s">
        <v>17</v>
      </c>
      <c r="B31" s="22">
        <v>10</v>
      </c>
      <c r="C31" s="18" t="str">
        <f>_xlfn.XLOOKUP(D31, Table2[Plan de actiune sectorial / Strategia], Table2[nr], "") &amp; A31 &amp; B31</f>
        <v>DGA10</v>
      </c>
      <c r="D31" s="14"/>
      <c r="E31" s="14"/>
      <c r="F31" s="14"/>
      <c r="G31" s="14"/>
      <c r="H31" s="14"/>
      <c r="I31" s="14"/>
      <c r="J31" s="20">
        <v>45663</v>
      </c>
      <c r="K31" s="20" t="s">
        <v>14</v>
      </c>
      <c r="L31" s="15"/>
    </row>
    <row r="32" spans="1:12" ht="22.5" x14ac:dyDescent="0.2">
      <c r="A32" s="21" t="s">
        <v>18</v>
      </c>
      <c r="B32" s="22">
        <v>1</v>
      </c>
      <c r="C32" s="18" t="str">
        <f>_xlfn.XLOOKUP(D32, Table2[Plan de actiune sectorial / Strategia], Table2[nr], "") &amp; A32 &amp; B32</f>
        <v>IID1</v>
      </c>
      <c r="D32" s="14"/>
      <c r="E32" s="14"/>
      <c r="F32" s="14"/>
      <c r="G32" s="14"/>
      <c r="H32" s="14"/>
      <c r="I32" s="14"/>
      <c r="J32" s="20">
        <v>45663</v>
      </c>
      <c r="K32" s="20" t="s">
        <v>14</v>
      </c>
      <c r="L32" s="15"/>
    </row>
    <row r="33" spans="1:12" ht="22.5" x14ac:dyDescent="0.2">
      <c r="A33" s="21" t="s">
        <v>18</v>
      </c>
      <c r="B33" s="22">
        <v>2</v>
      </c>
      <c r="C33" s="18" t="str">
        <f>_xlfn.XLOOKUP(D33, Table2[Plan de actiune sectorial / Strategia], Table2[nr], "") &amp; A33 &amp; B33</f>
        <v>IID2</v>
      </c>
      <c r="D33" s="14"/>
      <c r="E33" s="14"/>
      <c r="F33" s="14"/>
      <c r="G33" s="14"/>
      <c r="H33" s="14"/>
      <c r="I33" s="14"/>
      <c r="J33" s="20">
        <v>45663</v>
      </c>
      <c r="K33" s="20" t="s">
        <v>14</v>
      </c>
      <c r="L33" s="15"/>
    </row>
    <row r="34" spans="1:12" ht="22.5" x14ac:dyDescent="0.2">
      <c r="A34" s="21" t="s">
        <v>18</v>
      </c>
      <c r="B34" s="22">
        <v>3</v>
      </c>
      <c r="C34" s="18" t="str">
        <f>_xlfn.XLOOKUP(D34, Table2[Plan de actiune sectorial / Strategia], Table2[nr], "") &amp; A34 &amp; B34</f>
        <v>IID3</v>
      </c>
      <c r="D34" s="14"/>
      <c r="E34" s="14"/>
      <c r="F34" s="14"/>
      <c r="G34" s="14"/>
      <c r="H34" s="14"/>
      <c r="I34" s="14"/>
      <c r="J34" s="20">
        <v>45663</v>
      </c>
      <c r="K34" s="20" t="s">
        <v>14</v>
      </c>
      <c r="L34" s="15"/>
    </row>
    <row r="35" spans="1:12" ht="22.5" x14ac:dyDescent="0.2">
      <c r="A35" s="21" t="s">
        <v>18</v>
      </c>
      <c r="B35" s="22">
        <v>4</v>
      </c>
      <c r="C35" s="18" t="str">
        <f>_xlfn.XLOOKUP(D35, Table2[Plan de actiune sectorial / Strategia], Table2[nr], "") &amp; A35 &amp; B35</f>
        <v>IID4</v>
      </c>
      <c r="D35" s="14"/>
      <c r="E35" s="14"/>
      <c r="F35" s="14"/>
      <c r="G35" s="14"/>
      <c r="H35" s="14"/>
      <c r="I35" s="14"/>
      <c r="J35" s="20">
        <v>45663</v>
      </c>
      <c r="K35" s="20" t="s">
        <v>14</v>
      </c>
      <c r="L35" s="15"/>
    </row>
    <row r="36" spans="1:12" ht="22.5" x14ac:dyDescent="0.2">
      <c r="A36" s="21" t="s">
        <v>18</v>
      </c>
      <c r="B36" s="22">
        <v>5</v>
      </c>
      <c r="C36" s="18" t="str">
        <f>_xlfn.XLOOKUP(D36, Table2[Plan de actiune sectorial / Strategia], Table2[nr], "") &amp; A36 &amp; B36</f>
        <v>IID5</v>
      </c>
      <c r="D36" s="14"/>
      <c r="E36" s="14"/>
      <c r="F36" s="14"/>
      <c r="G36" s="14"/>
      <c r="H36" s="14"/>
      <c r="I36" s="14"/>
      <c r="J36" s="20">
        <v>45663</v>
      </c>
      <c r="K36" s="20" t="s">
        <v>14</v>
      </c>
      <c r="L36" s="15"/>
    </row>
    <row r="37" spans="1:12" ht="22.5" x14ac:dyDescent="0.2">
      <c r="A37" s="21" t="s">
        <v>18</v>
      </c>
      <c r="B37" s="22">
        <v>6</v>
      </c>
      <c r="C37" s="18" t="str">
        <f>_xlfn.XLOOKUP(D37, Table2[Plan de actiune sectorial / Strategia], Table2[nr], "") &amp; A37 &amp; B37</f>
        <v>IID6</v>
      </c>
      <c r="D37" s="14"/>
      <c r="E37" s="14"/>
      <c r="F37" s="14"/>
      <c r="G37" s="14"/>
      <c r="H37" s="14"/>
      <c r="I37" s="14"/>
      <c r="J37" s="20">
        <v>45663</v>
      </c>
      <c r="K37" s="20" t="s">
        <v>14</v>
      </c>
      <c r="L37" s="15"/>
    </row>
    <row r="38" spans="1:12" ht="22.5" x14ac:dyDescent="0.2">
      <c r="A38" s="21" t="s">
        <v>18</v>
      </c>
      <c r="B38" s="22">
        <v>7</v>
      </c>
      <c r="C38" s="18" t="str">
        <f>_xlfn.XLOOKUP(D38, Table2[Plan de actiune sectorial / Strategia], Table2[nr], "") &amp; A38 &amp; B38</f>
        <v>IID7</v>
      </c>
      <c r="D38" s="14"/>
      <c r="E38" s="14"/>
      <c r="F38" s="14"/>
      <c r="G38" s="14"/>
      <c r="H38" s="14"/>
      <c r="I38" s="14"/>
      <c r="J38" s="20">
        <v>45663</v>
      </c>
      <c r="K38" s="20" t="s">
        <v>14</v>
      </c>
      <c r="L38" s="15"/>
    </row>
    <row r="39" spans="1:12" ht="22.5" x14ac:dyDescent="0.2">
      <c r="A39" s="21" t="s">
        <v>18</v>
      </c>
      <c r="B39" s="22">
        <v>8</v>
      </c>
      <c r="C39" s="18" t="str">
        <f>_xlfn.XLOOKUP(D39, Table2[Plan de actiune sectorial / Strategia], Table2[nr], "") &amp; A39 &amp; B39</f>
        <v>IID8</v>
      </c>
      <c r="D39" s="14"/>
      <c r="E39" s="14"/>
      <c r="F39" s="14"/>
      <c r="G39" s="14"/>
      <c r="H39" s="14"/>
      <c r="I39" s="14"/>
      <c r="J39" s="20">
        <v>45663</v>
      </c>
      <c r="K39" s="20" t="s">
        <v>14</v>
      </c>
      <c r="L39" s="15"/>
    </row>
    <row r="40" spans="1:12" ht="22.5" x14ac:dyDescent="0.2">
      <c r="A40" s="21" t="s">
        <v>18</v>
      </c>
      <c r="B40" s="22">
        <v>9</v>
      </c>
      <c r="C40" s="18" t="str">
        <f>_xlfn.XLOOKUP(D40, Table2[Plan de actiune sectorial / Strategia], Table2[nr], "") &amp; A40 &amp; B40</f>
        <v>IID9</v>
      </c>
      <c r="D40" s="14"/>
      <c r="E40" s="14"/>
      <c r="F40" s="14"/>
      <c r="G40" s="14"/>
      <c r="H40" s="14"/>
      <c r="I40" s="14"/>
      <c r="J40" s="20">
        <v>45663</v>
      </c>
      <c r="K40" s="20" t="s">
        <v>14</v>
      </c>
      <c r="L40" s="15"/>
    </row>
    <row r="41" spans="1:12" ht="22.5" x14ac:dyDescent="0.2">
      <c r="A41" s="21" t="s">
        <v>18</v>
      </c>
      <c r="B41" s="22">
        <v>10</v>
      </c>
      <c r="C41" s="18" t="str">
        <f>_xlfn.XLOOKUP(D41, Table2[Plan de actiune sectorial / Strategia], Table2[nr], "") &amp; A41 &amp; B41</f>
        <v>IID10</v>
      </c>
      <c r="D41" s="14"/>
      <c r="E41" s="14"/>
      <c r="F41" s="14"/>
      <c r="G41" s="14"/>
      <c r="H41" s="14"/>
      <c r="I41" s="14"/>
      <c r="J41" s="20">
        <v>45663</v>
      </c>
      <c r="K41" s="20" t="s">
        <v>14</v>
      </c>
      <c r="L41" s="15"/>
    </row>
    <row r="42" spans="1:12" ht="22.5" x14ac:dyDescent="0.2">
      <c r="A42" s="21" t="s">
        <v>19</v>
      </c>
      <c r="B42" s="22">
        <v>1</v>
      </c>
      <c r="C42" s="18" t="str">
        <f>_xlfn.XLOOKUP(D42, Table2[Plan de actiune sectorial / Strategia], Table2[nr], "") &amp; A42 &amp; B42</f>
        <v>IOSUD1</v>
      </c>
      <c r="D42" s="14"/>
      <c r="E42" s="14"/>
      <c r="F42" s="14"/>
      <c r="G42" s="14"/>
      <c r="H42" s="14"/>
      <c r="I42" s="14"/>
      <c r="J42" s="20">
        <v>45663</v>
      </c>
      <c r="K42" s="20" t="s">
        <v>14</v>
      </c>
      <c r="L42" s="15"/>
    </row>
    <row r="43" spans="1:12" ht="22.5" x14ac:dyDescent="0.2">
      <c r="A43" s="21" t="s">
        <v>19</v>
      </c>
      <c r="B43" s="22">
        <v>2</v>
      </c>
      <c r="C43" s="18" t="str">
        <f>_xlfn.XLOOKUP(D43, Table2[Plan de actiune sectorial / Strategia], Table2[nr], "") &amp; A43 &amp; B43</f>
        <v>IOSUD2</v>
      </c>
      <c r="D43" s="14"/>
      <c r="E43" s="14"/>
      <c r="F43" s="14"/>
      <c r="G43" s="14"/>
      <c r="H43" s="14"/>
      <c r="I43" s="14"/>
      <c r="J43" s="20">
        <v>45663</v>
      </c>
      <c r="K43" s="20" t="s">
        <v>14</v>
      </c>
      <c r="L43" s="15"/>
    </row>
    <row r="44" spans="1:12" ht="22.5" x14ac:dyDescent="0.2">
      <c r="A44" s="21" t="s">
        <v>19</v>
      </c>
      <c r="B44" s="22">
        <v>3</v>
      </c>
      <c r="C44" s="18" t="str">
        <f>_xlfn.XLOOKUP(D44, Table2[Plan de actiune sectorial / Strategia], Table2[nr], "") &amp; A44 &amp; B44</f>
        <v>IOSUD3</v>
      </c>
      <c r="D44" s="14"/>
      <c r="E44" s="14"/>
      <c r="F44" s="14"/>
      <c r="G44" s="14"/>
      <c r="H44" s="14"/>
      <c r="I44" s="14"/>
      <c r="J44" s="20">
        <v>45663</v>
      </c>
      <c r="K44" s="20" t="s">
        <v>14</v>
      </c>
      <c r="L44" s="15"/>
    </row>
    <row r="45" spans="1:12" ht="22.5" x14ac:dyDescent="0.2">
      <c r="A45" s="21" t="s">
        <v>19</v>
      </c>
      <c r="B45" s="22">
        <v>4</v>
      </c>
      <c r="C45" s="18" t="str">
        <f>_xlfn.XLOOKUP(D45, Table2[Plan de actiune sectorial / Strategia], Table2[nr], "") &amp; A45 &amp; B45</f>
        <v>IOSUD4</v>
      </c>
      <c r="D45" s="14"/>
      <c r="E45" s="14"/>
      <c r="F45" s="14"/>
      <c r="G45" s="14"/>
      <c r="H45" s="14"/>
      <c r="I45" s="14"/>
      <c r="J45" s="20">
        <v>45663</v>
      </c>
      <c r="K45" s="20" t="s">
        <v>14</v>
      </c>
      <c r="L45" s="15"/>
    </row>
    <row r="46" spans="1:12" ht="22.5" x14ac:dyDescent="0.2">
      <c r="A46" s="21" t="s">
        <v>19</v>
      </c>
      <c r="B46" s="22">
        <v>5</v>
      </c>
      <c r="C46" s="18" t="str">
        <f>_xlfn.XLOOKUP(D46, Table2[Plan de actiune sectorial / Strategia], Table2[nr], "") &amp; A46 &amp; B46</f>
        <v>IOSUD5</v>
      </c>
      <c r="D46" s="14"/>
      <c r="E46" s="14"/>
      <c r="F46" s="14"/>
      <c r="G46" s="14"/>
      <c r="H46" s="14"/>
      <c r="I46" s="14"/>
      <c r="J46" s="20">
        <v>45663</v>
      </c>
      <c r="K46" s="20" t="s">
        <v>14</v>
      </c>
      <c r="L46" s="15"/>
    </row>
    <row r="47" spans="1:12" ht="22.5" x14ac:dyDescent="0.2">
      <c r="A47" s="21" t="s">
        <v>19</v>
      </c>
      <c r="B47" s="22">
        <v>6</v>
      </c>
      <c r="C47" s="18" t="str">
        <f>_xlfn.XLOOKUP(D47, Table2[Plan de actiune sectorial / Strategia], Table2[nr], "") &amp; A47 &amp; B47</f>
        <v>IOSUD6</v>
      </c>
      <c r="D47" s="14"/>
      <c r="E47" s="14"/>
      <c r="F47" s="14"/>
      <c r="G47" s="14"/>
      <c r="H47" s="14"/>
      <c r="I47" s="14"/>
      <c r="J47" s="20">
        <v>45663</v>
      </c>
      <c r="K47" s="20" t="s">
        <v>14</v>
      </c>
      <c r="L47" s="15"/>
    </row>
    <row r="48" spans="1:12" ht="22.5" x14ac:dyDescent="0.2">
      <c r="A48" s="21" t="s">
        <v>19</v>
      </c>
      <c r="B48" s="22">
        <v>7</v>
      </c>
      <c r="C48" s="18" t="str">
        <f>_xlfn.XLOOKUP(D48, Table2[Plan de actiune sectorial / Strategia], Table2[nr], "") &amp; A48 &amp; B48</f>
        <v>IOSUD7</v>
      </c>
      <c r="D48" s="14"/>
      <c r="E48" s="14"/>
      <c r="F48" s="14"/>
      <c r="G48" s="14"/>
      <c r="H48" s="14"/>
      <c r="I48" s="14"/>
      <c r="J48" s="20">
        <v>45663</v>
      </c>
      <c r="K48" s="20" t="s">
        <v>14</v>
      </c>
      <c r="L48" s="15"/>
    </row>
    <row r="49" spans="1:12" ht="22.5" x14ac:dyDescent="0.2">
      <c r="A49" s="21" t="s">
        <v>19</v>
      </c>
      <c r="B49" s="22">
        <v>8</v>
      </c>
      <c r="C49" s="18" t="str">
        <f>_xlfn.XLOOKUP(D49, Table2[Plan de actiune sectorial / Strategia], Table2[nr], "") &amp; A49 &amp; B49</f>
        <v>IOSUD8</v>
      </c>
      <c r="D49" s="14"/>
      <c r="E49" s="14"/>
      <c r="F49" s="14"/>
      <c r="G49" s="14"/>
      <c r="H49" s="14"/>
      <c r="I49" s="14"/>
      <c r="J49" s="20">
        <v>45663</v>
      </c>
      <c r="K49" s="20" t="s">
        <v>14</v>
      </c>
      <c r="L49" s="15"/>
    </row>
    <row r="50" spans="1:12" ht="22.5" x14ac:dyDescent="0.2">
      <c r="A50" s="21" t="s">
        <v>19</v>
      </c>
      <c r="B50" s="22">
        <v>9</v>
      </c>
      <c r="C50" s="18" t="str">
        <f>_xlfn.XLOOKUP(D50, Table2[Plan de actiune sectorial / Strategia], Table2[nr], "") &amp; A50 &amp; B50</f>
        <v>IOSUD9</v>
      </c>
      <c r="D50" s="14"/>
      <c r="E50" s="14"/>
      <c r="F50" s="14"/>
      <c r="G50" s="14"/>
      <c r="H50" s="14"/>
      <c r="I50" s="14"/>
      <c r="J50" s="20">
        <v>45663</v>
      </c>
      <c r="K50" s="20" t="s">
        <v>14</v>
      </c>
      <c r="L50" s="15"/>
    </row>
    <row r="51" spans="1:12" ht="22.5" x14ac:dyDescent="0.2">
      <c r="A51" s="21" t="s">
        <v>19</v>
      </c>
      <c r="B51" s="22">
        <v>10</v>
      </c>
      <c r="C51" s="18" t="str">
        <f>_xlfn.XLOOKUP(D51, Table2[Plan de actiune sectorial / Strategia], Table2[nr], "") &amp; A51 &amp; B51</f>
        <v>IOSUD10</v>
      </c>
      <c r="D51" s="14"/>
      <c r="E51" s="14"/>
      <c r="F51" s="14"/>
      <c r="G51" s="14"/>
      <c r="H51" s="14"/>
      <c r="I51" s="14"/>
      <c r="J51" s="20">
        <v>45663</v>
      </c>
      <c r="K51" s="20" t="s">
        <v>14</v>
      </c>
      <c r="L51" s="15"/>
    </row>
    <row r="52" spans="1:12" ht="22.5" x14ac:dyDescent="0.2">
      <c r="A52" s="21" t="s">
        <v>20</v>
      </c>
      <c r="B52" s="22">
        <v>1</v>
      </c>
      <c r="C52" s="18" t="str">
        <f>_xlfn.XLOOKUP(D52, Table2[Plan de actiune sectorial / Strategia], Table2[nr], "") &amp; A52 &amp; B52</f>
        <v>MRPF1</v>
      </c>
      <c r="D52" s="14"/>
      <c r="E52" s="14"/>
      <c r="F52" s="14"/>
      <c r="G52" s="14"/>
      <c r="H52" s="14"/>
      <c r="I52" s="14"/>
      <c r="J52" s="20">
        <v>45663</v>
      </c>
      <c r="K52" s="20" t="s">
        <v>14</v>
      </c>
      <c r="L52" s="15"/>
    </row>
    <row r="53" spans="1:12" ht="22.5" x14ac:dyDescent="0.2">
      <c r="A53" s="21" t="s">
        <v>20</v>
      </c>
      <c r="B53" s="22">
        <v>2</v>
      </c>
      <c r="C53" s="18" t="str">
        <f>_xlfn.XLOOKUP(D53, Table2[Plan de actiune sectorial / Strategia], Table2[nr], "") &amp; A53 &amp; B53</f>
        <v>MRPF2</v>
      </c>
      <c r="D53" s="14"/>
      <c r="E53" s="14"/>
      <c r="F53" s="14"/>
      <c r="G53" s="14"/>
      <c r="H53" s="14"/>
      <c r="I53" s="14"/>
      <c r="J53" s="20">
        <v>45663</v>
      </c>
      <c r="K53" s="20" t="s">
        <v>14</v>
      </c>
      <c r="L53" s="15"/>
    </row>
    <row r="54" spans="1:12" ht="22.5" x14ac:dyDescent="0.2">
      <c r="A54" s="21" t="s">
        <v>20</v>
      </c>
      <c r="B54" s="22">
        <v>3</v>
      </c>
      <c r="C54" s="18" t="str">
        <f>_xlfn.XLOOKUP(D54, Table2[Plan de actiune sectorial / Strategia], Table2[nr], "") &amp; A54 &amp; B54</f>
        <v>MRPF3</v>
      </c>
      <c r="D54" s="14"/>
      <c r="E54" s="14"/>
      <c r="F54" s="14"/>
      <c r="G54" s="14"/>
      <c r="H54" s="14"/>
      <c r="I54" s="14"/>
      <c r="J54" s="20">
        <v>45663</v>
      </c>
      <c r="K54" s="20" t="s">
        <v>14</v>
      </c>
      <c r="L54" s="15"/>
    </row>
    <row r="55" spans="1:12" ht="22.5" x14ac:dyDescent="0.2">
      <c r="A55" s="21" t="s">
        <v>20</v>
      </c>
      <c r="B55" s="22">
        <v>4</v>
      </c>
      <c r="C55" s="18" t="str">
        <f>_xlfn.XLOOKUP(D55, Table2[Plan de actiune sectorial / Strategia], Table2[nr], "") &amp; A55 &amp; B55</f>
        <v>MRPF4</v>
      </c>
      <c r="D55" s="14"/>
      <c r="E55" s="14"/>
      <c r="F55" s="14"/>
      <c r="G55" s="14"/>
      <c r="H55" s="14"/>
      <c r="I55" s="14"/>
      <c r="J55" s="20">
        <v>45663</v>
      </c>
      <c r="K55" s="20" t="s">
        <v>14</v>
      </c>
      <c r="L55" s="15"/>
    </row>
    <row r="56" spans="1:12" ht="22.5" x14ac:dyDescent="0.2">
      <c r="A56" s="21" t="s">
        <v>20</v>
      </c>
      <c r="B56" s="22">
        <v>5</v>
      </c>
      <c r="C56" s="18" t="str">
        <f>_xlfn.XLOOKUP(D56, Table2[Plan de actiune sectorial / Strategia], Table2[nr], "") &amp; A56 &amp; B56</f>
        <v>MRPF5</v>
      </c>
      <c r="D56" s="14"/>
      <c r="E56" s="14"/>
      <c r="F56" s="14"/>
      <c r="G56" s="14"/>
      <c r="H56" s="14"/>
      <c r="I56" s="14"/>
      <c r="J56" s="20">
        <v>45663</v>
      </c>
      <c r="K56" s="20" t="s">
        <v>14</v>
      </c>
      <c r="L56" s="15"/>
    </row>
    <row r="57" spans="1:12" ht="22.5" x14ac:dyDescent="0.2">
      <c r="A57" s="21" t="s">
        <v>20</v>
      </c>
      <c r="B57" s="22">
        <v>6</v>
      </c>
      <c r="C57" s="18" t="str">
        <f>_xlfn.XLOOKUP(D57, Table2[Plan de actiune sectorial / Strategia], Table2[nr], "") &amp; A57 &amp; B57</f>
        <v>MRPF6</v>
      </c>
      <c r="D57" s="14"/>
      <c r="E57" s="14"/>
      <c r="F57" s="14"/>
      <c r="G57" s="14"/>
      <c r="H57" s="14"/>
      <c r="I57" s="14"/>
      <c r="J57" s="20">
        <v>45663</v>
      </c>
      <c r="K57" s="20" t="s">
        <v>14</v>
      </c>
      <c r="L57" s="15"/>
    </row>
    <row r="58" spans="1:12" ht="22.5" x14ac:dyDescent="0.2">
      <c r="A58" s="21" t="s">
        <v>20</v>
      </c>
      <c r="B58" s="22">
        <v>7</v>
      </c>
      <c r="C58" s="18" t="str">
        <f>_xlfn.XLOOKUP(D58, Table2[Plan de actiune sectorial / Strategia], Table2[nr], "") &amp; A58 &amp; B58</f>
        <v>MRPF7</v>
      </c>
      <c r="D58" s="14"/>
      <c r="E58" s="14"/>
      <c r="F58" s="14"/>
      <c r="G58" s="14"/>
      <c r="H58" s="14"/>
      <c r="I58" s="14"/>
      <c r="J58" s="20">
        <v>45663</v>
      </c>
      <c r="K58" s="20" t="s">
        <v>14</v>
      </c>
      <c r="L58" s="15"/>
    </row>
    <row r="59" spans="1:12" ht="22.5" x14ac:dyDescent="0.2">
      <c r="A59" s="21" t="s">
        <v>20</v>
      </c>
      <c r="B59" s="22">
        <v>8</v>
      </c>
      <c r="C59" s="18" t="str">
        <f>_xlfn.XLOOKUP(D59, Table2[Plan de actiune sectorial / Strategia], Table2[nr], "") &amp; A59 &amp; B59</f>
        <v>MRPF8</v>
      </c>
      <c r="D59" s="14"/>
      <c r="E59" s="14"/>
      <c r="F59" s="14"/>
      <c r="G59" s="14"/>
      <c r="H59" s="14"/>
      <c r="I59" s="14"/>
      <c r="J59" s="20">
        <v>45663</v>
      </c>
      <c r="K59" s="20" t="s">
        <v>14</v>
      </c>
      <c r="L59" s="15"/>
    </row>
    <row r="60" spans="1:12" ht="22.5" x14ac:dyDescent="0.2">
      <c r="A60" s="21" t="s">
        <v>20</v>
      </c>
      <c r="B60" s="22">
        <v>9</v>
      </c>
      <c r="C60" s="18" t="str">
        <f>_xlfn.XLOOKUP(D60, Table2[Plan de actiune sectorial / Strategia], Table2[nr], "") &amp; A60 &amp; B60</f>
        <v>MRPF9</v>
      </c>
      <c r="D60" s="14"/>
      <c r="E60" s="14"/>
      <c r="F60" s="14"/>
      <c r="G60" s="14"/>
      <c r="H60" s="14"/>
      <c r="I60" s="14"/>
      <c r="J60" s="20">
        <v>45663</v>
      </c>
      <c r="K60" s="20" t="s">
        <v>14</v>
      </c>
      <c r="L60" s="15"/>
    </row>
    <row r="61" spans="1:12" ht="22.5" x14ac:dyDescent="0.2">
      <c r="A61" s="21" t="s">
        <v>20</v>
      </c>
      <c r="B61" s="22">
        <v>10</v>
      </c>
      <c r="C61" s="18" t="str">
        <f>_xlfn.XLOOKUP(D61, Table2[Plan de actiune sectorial / Strategia], Table2[nr], "") &amp; A61 &amp; B61</f>
        <v>MRPF10</v>
      </c>
      <c r="D61" s="14"/>
      <c r="E61" s="14"/>
      <c r="F61" s="14"/>
      <c r="G61" s="14"/>
      <c r="H61" s="14"/>
      <c r="I61" s="14"/>
      <c r="J61" s="20">
        <v>45663</v>
      </c>
      <c r="K61" s="20" t="s">
        <v>14</v>
      </c>
      <c r="L61" s="15"/>
    </row>
    <row r="62" spans="1:12" ht="45" x14ac:dyDescent="0.2">
      <c r="A62" s="21" t="s">
        <v>21</v>
      </c>
      <c r="B62" s="22">
        <v>1</v>
      </c>
      <c r="C62" s="18" t="str">
        <f>_xlfn.XLOOKUP(D62, Table2[Plan de actiune sectorial / Strategia], Table2[nr], "") &amp; A62 &amp; B62</f>
        <v>8MURMSE1</v>
      </c>
      <c r="D62" s="14" t="s">
        <v>22</v>
      </c>
      <c r="E62" s="14" t="s">
        <v>23</v>
      </c>
      <c r="F62" s="14" t="s">
        <v>24</v>
      </c>
      <c r="G62" s="14" t="s">
        <v>25</v>
      </c>
      <c r="H62" s="14" t="s">
        <v>26</v>
      </c>
      <c r="I62" s="14" t="s">
        <v>27</v>
      </c>
      <c r="J62" s="20">
        <v>45663</v>
      </c>
      <c r="K62" s="20" t="s">
        <v>14</v>
      </c>
      <c r="L62" s="15" t="s">
        <v>15</v>
      </c>
    </row>
    <row r="63" spans="1:12" ht="67.5" x14ac:dyDescent="0.2">
      <c r="A63" s="21" t="s">
        <v>21</v>
      </c>
      <c r="B63" s="22">
        <v>2</v>
      </c>
      <c r="C63" s="18" t="str">
        <f>_xlfn.XLOOKUP(D63, Table2[Plan de actiune sectorial / Strategia], Table2[nr], "") &amp; A63 &amp; B63</f>
        <v>9MURMSE2</v>
      </c>
      <c r="D63" s="14" t="s">
        <v>28</v>
      </c>
      <c r="E63" s="14" t="s">
        <v>29</v>
      </c>
      <c r="F63" s="14" t="s">
        <v>24</v>
      </c>
      <c r="G63" s="14" t="s">
        <v>30</v>
      </c>
      <c r="H63" s="14" t="s">
        <v>31</v>
      </c>
      <c r="I63" s="14" t="s">
        <v>32</v>
      </c>
      <c r="J63" s="20">
        <v>45663</v>
      </c>
      <c r="K63" s="20" t="s">
        <v>14</v>
      </c>
      <c r="L63" s="15" t="s">
        <v>15</v>
      </c>
    </row>
    <row r="64" spans="1:12" ht="303.75" x14ac:dyDescent="0.2">
      <c r="A64" s="21" t="s">
        <v>21</v>
      </c>
      <c r="B64" s="22">
        <v>3</v>
      </c>
      <c r="C64" s="18" t="str">
        <f>_xlfn.XLOOKUP(D64, Table2[Plan de actiune sectorial / Strategia], Table2[nr], "") &amp; A64 &amp; B64</f>
        <v>1MURMSE3</v>
      </c>
      <c r="D64" s="14" t="s">
        <v>33</v>
      </c>
      <c r="E64" s="14" t="s">
        <v>34</v>
      </c>
      <c r="F64" s="14" t="s">
        <v>24</v>
      </c>
      <c r="G64" s="14" t="s">
        <v>35</v>
      </c>
      <c r="H64" s="14" t="s">
        <v>36</v>
      </c>
      <c r="I64" s="25" t="s">
        <v>37</v>
      </c>
      <c r="J64" s="20">
        <v>45663</v>
      </c>
      <c r="K64" s="20" t="s">
        <v>14</v>
      </c>
      <c r="L64" s="15" t="s">
        <v>38</v>
      </c>
    </row>
    <row r="65" spans="1:12" ht="67.5" x14ac:dyDescent="0.2">
      <c r="A65" s="21" t="s">
        <v>21</v>
      </c>
      <c r="B65" s="22">
        <v>4</v>
      </c>
      <c r="C65" s="18" t="str">
        <f>_xlfn.XLOOKUP(D65, Table2[Plan de actiune sectorial / Strategia], Table2[nr], "") &amp; A65 &amp; B65</f>
        <v>3MURMSE4</v>
      </c>
      <c r="D65" s="14" t="s">
        <v>13</v>
      </c>
      <c r="E65" s="14" t="s">
        <v>39</v>
      </c>
      <c r="F65" s="14" t="s">
        <v>24</v>
      </c>
      <c r="G65" s="14" t="s">
        <v>35</v>
      </c>
      <c r="H65" s="14" t="s">
        <v>40</v>
      </c>
      <c r="I65" s="14" t="s">
        <v>41</v>
      </c>
      <c r="J65" s="20">
        <v>45663</v>
      </c>
      <c r="K65" s="20" t="s">
        <v>14</v>
      </c>
      <c r="L65" s="15" t="s">
        <v>38</v>
      </c>
    </row>
    <row r="66" spans="1:12" ht="22.5" x14ac:dyDescent="0.2">
      <c r="A66" s="21" t="s">
        <v>21</v>
      </c>
      <c r="B66" s="22">
        <v>5</v>
      </c>
      <c r="C66" s="18" t="str">
        <f>_xlfn.XLOOKUP(D66, Table2[Plan de actiune sectorial / Strategia], Table2[nr], "") &amp; A66 &amp; B66</f>
        <v>MURMSE5</v>
      </c>
      <c r="D66" s="14"/>
      <c r="E66" s="14"/>
      <c r="F66" s="14"/>
      <c r="G66" s="14"/>
      <c r="H66" s="14"/>
      <c r="I66" s="14"/>
      <c r="J66" s="20">
        <v>45663</v>
      </c>
      <c r="K66" s="20" t="s">
        <v>14</v>
      </c>
      <c r="L66" s="15"/>
    </row>
    <row r="67" spans="1:12" ht="22.5" x14ac:dyDescent="0.2">
      <c r="A67" s="21" t="s">
        <v>21</v>
      </c>
      <c r="B67" s="22">
        <v>6</v>
      </c>
      <c r="C67" s="18" t="str">
        <f>_xlfn.XLOOKUP(D67, Table2[Plan de actiune sectorial / Strategia], Table2[nr], "") &amp; A67 &amp; B67</f>
        <v>MURMSE6</v>
      </c>
      <c r="D67" s="14"/>
      <c r="E67" s="14"/>
      <c r="F67" s="14"/>
      <c r="G67" s="14"/>
      <c r="H67" s="14"/>
      <c r="I67" s="14"/>
      <c r="J67" s="20">
        <v>45663</v>
      </c>
      <c r="K67" s="20" t="s">
        <v>14</v>
      </c>
      <c r="L67" s="15"/>
    </row>
    <row r="68" spans="1:12" ht="22.5" x14ac:dyDescent="0.2">
      <c r="A68" s="21" t="s">
        <v>21</v>
      </c>
      <c r="B68" s="22">
        <v>7</v>
      </c>
      <c r="C68" s="18" t="str">
        <f>_xlfn.XLOOKUP(D68, Table2[Plan de actiune sectorial / Strategia], Table2[nr], "") &amp; A68 &amp; B68</f>
        <v>MURMSE7</v>
      </c>
      <c r="D68" s="14"/>
      <c r="E68" s="14"/>
      <c r="F68" s="14"/>
      <c r="G68" s="14"/>
      <c r="H68" s="14"/>
      <c r="I68" s="14"/>
      <c r="J68" s="20">
        <v>45663</v>
      </c>
      <c r="K68" s="20" t="s">
        <v>14</v>
      </c>
      <c r="L68" s="15"/>
    </row>
    <row r="69" spans="1:12" ht="22.5" x14ac:dyDescent="0.2">
      <c r="A69" s="21" t="s">
        <v>21</v>
      </c>
      <c r="B69" s="22">
        <v>8</v>
      </c>
      <c r="C69" s="18" t="str">
        <f>_xlfn.XLOOKUP(D69, Table2[Plan de actiune sectorial / Strategia], Table2[nr], "") &amp; A69 &amp; B69</f>
        <v>MURMSE8</v>
      </c>
      <c r="D69" s="14"/>
      <c r="E69" s="14"/>
      <c r="F69" s="14"/>
      <c r="G69" s="14"/>
      <c r="H69" s="14"/>
      <c r="I69" s="14"/>
      <c r="J69" s="20">
        <v>45663</v>
      </c>
      <c r="K69" s="20" t="s">
        <v>14</v>
      </c>
      <c r="L69" s="15"/>
    </row>
    <row r="70" spans="1:12" ht="22.5" x14ac:dyDescent="0.2">
      <c r="A70" s="21" t="s">
        <v>21</v>
      </c>
      <c r="B70" s="22">
        <v>9</v>
      </c>
      <c r="C70" s="18" t="str">
        <f>_xlfn.XLOOKUP(D70, Table2[Plan de actiune sectorial / Strategia], Table2[nr], "") &amp; A70 &amp; B70</f>
        <v>MURMSE9</v>
      </c>
      <c r="D70" s="14"/>
      <c r="E70" s="14"/>
      <c r="F70" s="14"/>
      <c r="G70" s="14"/>
      <c r="H70" s="14"/>
      <c r="I70" s="14"/>
      <c r="J70" s="20">
        <v>45663</v>
      </c>
      <c r="K70" s="20" t="s">
        <v>14</v>
      </c>
      <c r="L70" s="15"/>
    </row>
    <row r="71" spans="1:12" ht="22.5" x14ac:dyDescent="0.2">
      <c r="A71" s="21" t="s">
        <v>21</v>
      </c>
      <c r="B71" s="22">
        <v>10</v>
      </c>
      <c r="C71" s="18" t="str">
        <f>_xlfn.XLOOKUP(D71, Table2[Plan de actiune sectorial / Strategia], Table2[nr], "") &amp; A71 &amp; B71</f>
        <v>MURMSE10</v>
      </c>
      <c r="D71" s="14"/>
      <c r="E71" s="14"/>
      <c r="F71" s="14"/>
      <c r="G71" s="14"/>
      <c r="H71" s="14"/>
      <c r="I71" s="14"/>
      <c r="J71" s="20">
        <v>45663</v>
      </c>
      <c r="K71" s="20" t="s">
        <v>14</v>
      </c>
      <c r="L71" s="15"/>
    </row>
    <row r="72" spans="1:12" ht="22.5" x14ac:dyDescent="0.2">
      <c r="A72" s="21" t="s">
        <v>42</v>
      </c>
      <c r="B72" s="22">
        <v>1</v>
      </c>
      <c r="C72" s="18" t="str">
        <f>_xlfn.XLOOKUP(D72, Table2[Plan de actiune sectorial / Strategia], Table2[nr], "") &amp; A72 &amp; B72</f>
        <v>PDRS1</v>
      </c>
      <c r="D72" s="14"/>
      <c r="E72" s="14"/>
      <c r="F72" s="14"/>
      <c r="G72" s="14"/>
      <c r="H72" s="14"/>
      <c r="I72" s="14"/>
      <c r="J72" s="20">
        <v>45663</v>
      </c>
      <c r="K72" s="20" t="s">
        <v>14</v>
      </c>
      <c r="L72" s="15"/>
    </row>
    <row r="73" spans="1:12" ht="22.5" x14ac:dyDescent="0.2">
      <c r="A73" s="21" t="s">
        <v>42</v>
      </c>
      <c r="B73" s="22">
        <v>2</v>
      </c>
      <c r="C73" s="18" t="str">
        <f>_xlfn.XLOOKUP(D73, Table2[Plan de actiune sectorial / Strategia], Table2[nr], "") &amp; A73 &amp; B73</f>
        <v>PDRS2</v>
      </c>
      <c r="D73" s="14"/>
      <c r="E73" s="14"/>
      <c r="F73" s="14"/>
      <c r="G73" s="14"/>
      <c r="H73" s="14"/>
      <c r="I73" s="14"/>
      <c r="J73" s="20">
        <v>45663</v>
      </c>
      <c r="K73" s="20" t="s">
        <v>14</v>
      </c>
      <c r="L73" s="15"/>
    </row>
    <row r="74" spans="1:12" ht="22.5" x14ac:dyDescent="0.2">
      <c r="A74" s="21" t="s">
        <v>42</v>
      </c>
      <c r="B74" s="22">
        <v>3</v>
      </c>
      <c r="C74" s="18" t="str">
        <f>_xlfn.XLOOKUP(D74, Table2[Plan de actiune sectorial / Strategia], Table2[nr], "") &amp; A74 &amp; B74</f>
        <v>PDRS3</v>
      </c>
      <c r="D74" s="14"/>
      <c r="E74" s="14"/>
      <c r="F74" s="14"/>
      <c r="G74" s="14"/>
      <c r="H74" s="14"/>
      <c r="I74" s="14"/>
      <c r="J74" s="20">
        <v>45663</v>
      </c>
      <c r="K74" s="20" t="s">
        <v>14</v>
      </c>
      <c r="L74" s="15"/>
    </row>
    <row r="75" spans="1:12" ht="22.5" x14ac:dyDescent="0.2">
      <c r="A75" s="21" t="s">
        <v>42</v>
      </c>
      <c r="B75" s="22">
        <v>4</v>
      </c>
      <c r="C75" s="18" t="str">
        <f>_xlfn.XLOOKUP(D75, Table2[Plan de actiune sectorial / Strategia], Table2[nr], "") &amp; A75 &amp; B75</f>
        <v>PDRS4</v>
      </c>
      <c r="D75" s="14"/>
      <c r="E75" s="14"/>
      <c r="F75" s="14"/>
      <c r="G75" s="14"/>
      <c r="H75" s="14"/>
      <c r="I75" s="14"/>
      <c r="J75" s="20">
        <v>45663</v>
      </c>
      <c r="K75" s="20" t="s">
        <v>14</v>
      </c>
      <c r="L75" s="15"/>
    </row>
    <row r="76" spans="1:12" ht="22.5" x14ac:dyDescent="0.2">
      <c r="A76" s="21" t="s">
        <v>42</v>
      </c>
      <c r="B76" s="22">
        <v>5</v>
      </c>
      <c r="C76" s="18" t="str">
        <f>_xlfn.XLOOKUP(D76, Table2[Plan de actiune sectorial / Strategia], Table2[nr], "") &amp; A76 &amp; B76</f>
        <v>PDRS5</v>
      </c>
      <c r="D76" s="14"/>
      <c r="E76" s="14"/>
      <c r="F76" s="14"/>
      <c r="G76" s="14"/>
      <c r="H76" s="14"/>
      <c r="I76" s="14"/>
      <c r="J76" s="20">
        <v>45663</v>
      </c>
      <c r="K76" s="20" t="s">
        <v>14</v>
      </c>
      <c r="L76" s="15"/>
    </row>
    <row r="77" spans="1:12" ht="22.5" x14ac:dyDescent="0.2">
      <c r="A77" s="21" t="s">
        <v>42</v>
      </c>
      <c r="B77" s="22">
        <v>6</v>
      </c>
      <c r="C77" s="18" t="str">
        <f>_xlfn.XLOOKUP(D77, Table2[Plan de actiune sectorial / Strategia], Table2[nr], "") &amp; A77 &amp; B77</f>
        <v>PDRS6</v>
      </c>
      <c r="D77" s="14"/>
      <c r="E77" s="14"/>
      <c r="F77" s="14"/>
      <c r="G77" s="14"/>
      <c r="H77" s="14"/>
      <c r="I77" s="14"/>
      <c r="J77" s="20">
        <v>45663</v>
      </c>
      <c r="K77" s="20" t="s">
        <v>14</v>
      </c>
      <c r="L77" s="15"/>
    </row>
    <row r="78" spans="1:12" ht="22.5" x14ac:dyDescent="0.2">
      <c r="A78" s="21" t="s">
        <v>42</v>
      </c>
      <c r="B78" s="22">
        <v>7</v>
      </c>
      <c r="C78" s="18" t="str">
        <f>_xlfn.XLOOKUP(D78, Table2[Plan de actiune sectorial / Strategia], Table2[nr], "") &amp; A78 &amp; B78</f>
        <v>PDRS7</v>
      </c>
      <c r="D78" s="14"/>
      <c r="E78" s="14"/>
      <c r="F78" s="14"/>
      <c r="G78" s="14"/>
      <c r="H78" s="14"/>
      <c r="I78" s="14"/>
      <c r="J78" s="20">
        <v>45663</v>
      </c>
      <c r="K78" s="20" t="s">
        <v>14</v>
      </c>
      <c r="L78" s="15"/>
    </row>
    <row r="79" spans="1:12" ht="22.5" x14ac:dyDescent="0.2">
      <c r="A79" s="21" t="s">
        <v>42</v>
      </c>
      <c r="B79" s="22">
        <v>8</v>
      </c>
      <c r="C79" s="18" t="str">
        <f>_xlfn.XLOOKUP(D79, Table2[Plan de actiune sectorial / Strategia], Table2[nr], "") &amp; A79 &amp; B79</f>
        <v>PDRS8</v>
      </c>
      <c r="D79" s="14"/>
      <c r="E79" s="14"/>
      <c r="F79" s="14"/>
      <c r="G79" s="14"/>
      <c r="H79" s="14"/>
      <c r="I79" s="14"/>
      <c r="J79" s="20">
        <v>45663</v>
      </c>
      <c r="K79" s="20" t="s">
        <v>14</v>
      </c>
      <c r="L79" s="15"/>
    </row>
    <row r="80" spans="1:12" ht="22.5" x14ac:dyDescent="0.2">
      <c r="A80" s="21" t="s">
        <v>42</v>
      </c>
      <c r="B80" s="22">
        <v>9</v>
      </c>
      <c r="C80" s="18" t="str">
        <f>_xlfn.XLOOKUP(D80, Table2[Plan de actiune sectorial / Strategia], Table2[nr], "") &amp; A80 &amp; B80</f>
        <v>PDRS9</v>
      </c>
      <c r="D80" s="14"/>
      <c r="E80" s="14"/>
      <c r="F80" s="14"/>
      <c r="G80" s="14"/>
      <c r="H80" s="14"/>
      <c r="I80" s="14"/>
      <c r="J80" s="20">
        <v>45663</v>
      </c>
      <c r="K80" s="20" t="s">
        <v>14</v>
      </c>
      <c r="L80" s="15"/>
    </row>
    <row r="81" spans="1:12" ht="22.5" x14ac:dyDescent="0.2">
      <c r="A81" s="21" t="s">
        <v>42</v>
      </c>
      <c r="B81" s="22">
        <v>10</v>
      </c>
      <c r="C81" s="18" t="str">
        <f>_xlfn.XLOOKUP(D81, Table2[Plan de actiune sectorial / Strategia], Table2[nr], "") &amp; A81 &amp; B81</f>
        <v>PDRS10</v>
      </c>
      <c r="D81" s="14"/>
      <c r="E81" s="14"/>
      <c r="F81" s="14"/>
      <c r="G81" s="14"/>
      <c r="H81" s="14"/>
      <c r="I81" s="14"/>
      <c r="J81" s="20">
        <v>45663</v>
      </c>
      <c r="K81" s="20" t="s">
        <v>14</v>
      </c>
      <c r="L81" s="15"/>
    </row>
    <row r="82" spans="1:12" ht="22.5" x14ac:dyDescent="0.2">
      <c r="A82" s="21" t="s">
        <v>43</v>
      </c>
      <c r="B82" s="22">
        <v>1</v>
      </c>
      <c r="C82" s="18" t="str">
        <f>_xlfn.XLOOKUP(D82, Table2[Plan de actiune sectorial / Strategia], Table2[nr], "") &amp; A82 &amp; B82</f>
        <v>RIIC1</v>
      </c>
      <c r="D82" s="14"/>
      <c r="E82" s="14"/>
      <c r="F82" s="14"/>
      <c r="G82" s="14"/>
      <c r="H82" s="14"/>
      <c r="I82" s="14"/>
      <c r="J82" s="20">
        <v>45663</v>
      </c>
      <c r="K82" s="20" t="s">
        <v>14</v>
      </c>
      <c r="L82" s="15"/>
    </row>
    <row r="83" spans="1:12" ht="22.5" x14ac:dyDescent="0.2">
      <c r="A83" s="21" t="s">
        <v>43</v>
      </c>
      <c r="B83" s="22">
        <v>2</v>
      </c>
      <c r="C83" s="18" t="str">
        <f>_xlfn.XLOOKUP(D83, Table2[Plan de actiune sectorial / Strategia], Table2[nr], "") &amp; A83 &amp; B83</f>
        <v>RIIC2</v>
      </c>
      <c r="D83" s="14"/>
      <c r="E83" s="14"/>
      <c r="F83" s="14"/>
      <c r="G83" s="14"/>
      <c r="H83" s="14"/>
      <c r="I83" s="14"/>
      <c r="J83" s="20">
        <v>45663</v>
      </c>
      <c r="K83" s="20" t="s">
        <v>14</v>
      </c>
      <c r="L83" s="15"/>
    </row>
    <row r="84" spans="1:12" ht="22.5" x14ac:dyDescent="0.2">
      <c r="A84" s="21" t="s">
        <v>43</v>
      </c>
      <c r="B84" s="22">
        <v>3</v>
      </c>
      <c r="C84" s="18" t="str">
        <f>_xlfn.XLOOKUP(D84, Table2[Plan de actiune sectorial / Strategia], Table2[nr], "") &amp; A84 &amp; B84</f>
        <v>RIIC3</v>
      </c>
      <c r="D84" s="14"/>
      <c r="E84" s="14"/>
      <c r="F84" s="14"/>
      <c r="G84" s="14"/>
      <c r="H84" s="14"/>
      <c r="I84" s="14"/>
      <c r="J84" s="20">
        <v>45663</v>
      </c>
      <c r="K84" s="20" t="s">
        <v>14</v>
      </c>
      <c r="L84" s="15"/>
    </row>
    <row r="85" spans="1:12" ht="22.5" x14ac:dyDescent="0.2">
      <c r="A85" s="21" t="s">
        <v>43</v>
      </c>
      <c r="B85" s="22">
        <v>4</v>
      </c>
      <c r="C85" s="18" t="str">
        <f>_xlfn.XLOOKUP(D85, Table2[Plan de actiune sectorial / Strategia], Table2[nr], "") &amp; A85 &amp; B85</f>
        <v>RIIC4</v>
      </c>
      <c r="D85" s="14"/>
      <c r="E85" s="14"/>
      <c r="F85" s="14"/>
      <c r="G85" s="14"/>
      <c r="H85" s="14"/>
      <c r="I85" s="14"/>
      <c r="J85" s="20">
        <v>45663</v>
      </c>
      <c r="K85" s="20" t="s">
        <v>14</v>
      </c>
      <c r="L85" s="15"/>
    </row>
    <row r="86" spans="1:12" ht="22.5" x14ac:dyDescent="0.2">
      <c r="A86" s="21" t="s">
        <v>43</v>
      </c>
      <c r="B86" s="22">
        <v>5</v>
      </c>
      <c r="C86" s="18" t="str">
        <f>_xlfn.XLOOKUP(D86, Table2[Plan de actiune sectorial / Strategia], Table2[nr], "") &amp; A86 &amp; B86</f>
        <v>RIIC5</v>
      </c>
      <c r="D86" s="14"/>
      <c r="E86" s="14"/>
      <c r="F86" s="14"/>
      <c r="G86" s="14"/>
      <c r="H86" s="14"/>
      <c r="I86" s="14"/>
      <c r="J86" s="20">
        <v>45663</v>
      </c>
      <c r="K86" s="20" t="s">
        <v>14</v>
      </c>
      <c r="L86" s="15"/>
    </row>
    <row r="87" spans="1:12" ht="22.5" x14ac:dyDescent="0.2">
      <c r="A87" s="21" t="s">
        <v>43</v>
      </c>
      <c r="B87" s="22">
        <v>6</v>
      </c>
      <c r="C87" s="18" t="str">
        <f>_xlfn.XLOOKUP(D87, Table2[Plan de actiune sectorial / Strategia], Table2[nr], "") &amp; A87 &amp; B87</f>
        <v>RIIC6</v>
      </c>
      <c r="D87" s="14"/>
      <c r="E87" s="14"/>
      <c r="F87" s="14"/>
      <c r="G87" s="14"/>
      <c r="H87" s="14"/>
      <c r="I87" s="14"/>
      <c r="J87" s="20">
        <v>45663</v>
      </c>
      <c r="K87" s="20" t="s">
        <v>14</v>
      </c>
      <c r="L87" s="15"/>
    </row>
    <row r="88" spans="1:12" ht="22.5" x14ac:dyDescent="0.2">
      <c r="A88" s="21" t="s">
        <v>43</v>
      </c>
      <c r="B88" s="22">
        <v>7</v>
      </c>
      <c r="C88" s="18" t="str">
        <f>_xlfn.XLOOKUP(D88, Table2[Plan de actiune sectorial / Strategia], Table2[nr], "") &amp; A88 &amp; B88</f>
        <v>RIIC7</v>
      </c>
      <c r="D88" s="14"/>
      <c r="E88" s="14"/>
      <c r="F88" s="14"/>
      <c r="G88" s="14"/>
      <c r="H88" s="14"/>
      <c r="I88" s="14"/>
      <c r="J88" s="20">
        <v>45663</v>
      </c>
      <c r="K88" s="20" t="s">
        <v>14</v>
      </c>
      <c r="L88" s="15"/>
    </row>
    <row r="89" spans="1:12" ht="22.5" x14ac:dyDescent="0.2">
      <c r="A89" s="21" t="s">
        <v>43</v>
      </c>
      <c r="B89" s="22">
        <v>8</v>
      </c>
      <c r="C89" s="18" t="str">
        <f>_xlfn.XLOOKUP(D89, Table2[Plan de actiune sectorial / Strategia], Table2[nr], "") &amp; A89 &amp; B89</f>
        <v>RIIC8</v>
      </c>
      <c r="D89" s="14"/>
      <c r="E89" s="14"/>
      <c r="F89" s="14"/>
      <c r="G89" s="14"/>
      <c r="H89" s="14"/>
      <c r="I89" s="14"/>
      <c r="J89" s="20">
        <v>45663</v>
      </c>
      <c r="K89" s="20" t="s">
        <v>14</v>
      </c>
      <c r="L89" s="15"/>
    </row>
    <row r="90" spans="1:12" ht="56.25" x14ac:dyDescent="0.2">
      <c r="A90" s="21" t="s">
        <v>43</v>
      </c>
      <c r="B90" s="22">
        <v>9</v>
      </c>
      <c r="C90" s="18" t="str">
        <f>_xlfn.XLOOKUP(D90, Table2[Plan de actiune sectorial / Strategia], Table2[nr], "") &amp; A90 &amp; B90</f>
        <v>3RIIC9</v>
      </c>
      <c r="D90" s="14" t="s">
        <v>13</v>
      </c>
      <c r="E90" s="14"/>
      <c r="F90" s="14"/>
      <c r="G90" s="14"/>
      <c r="H90" s="14"/>
      <c r="I90" s="14"/>
      <c r="J90" s="20">
        <v>45663</v>
      </c>
      <c r="K90" s="20" t="s">
        <v>14</v>
      </c>
      <c r="L90" s="15"/>
    </row>
    <row r="91" spans="1:12" ht="22.5" x14ac:dyDescent="0.2">
      <c r="A91" s="23" t="s">
        <v>43</v>
      </c>
      <c r="B91" s="24">
        <v>10</v>
      </c>
      <c r="C91" s="19" t="str">
        <f>_xlfn.XLOOKUP(D91, Table2[Plan de actiune sectorial / Strategia], Table2[nr], "") &amp; A91 &amp; B91</f>
        <v>4RIIC10</v>
      </c>
      <c r="D91" s="16" t="s">
        <v>44</v>
      </c>
      <c r="E91" s="16"/>
      <c r="F91" s="16"/>
      <c r="G91" s="16"/>
      <c r="H91" s="16"/>
      <c r="I91" s="16"/>
      <c r="J91" s="20">
        <v>45663</v>
      </c>
      <c r="K91" s="20" t="s">
        <v>14</v>
      </c>
      <c r="L91" s="17"/>
    </row>
  </sheetData>
  <dataValidations count="3">
    <dataValidation type="list" allowBlank="1" showInputMessage="1" showErrorMessage="1" sqref="L2:L91" xr:uid="{8924F24C-5BAE-4801-A9C8-D36B4841E8F3}">
      <formula1>"Proiect nou, Proiect in derulare"</formula1>
    </dataValidation>
    <dataValidation type="list" allowBlank="1" showInputMessage="1" showErrorMessage="1" sqref="D2:D91" xr:uid="{64AECE01-93C8-479C-A842-4282CF239526}">
      <formula1>plan_sectorial</formula1>
    </dataValidation>
    <dataValidation type="list" allowBlank="1" showInputMessage="1" showErrorMessage="1" sqref="A2:A91" xr:uid="{41462139-A8C0-4A74-8A0D-CB4DBFD4E93C}">
      <formula1>prorectorat</formula1>
    </dataValidation>
  </dataValidations>
  <pageMargins left="0.19685039370078741" right="0.19685039370078741" top="0.98425196850393704" bottom="0.39370078740157483" header="0.19685039370078741" footer="0.19685039370078741"/>
  <pageSetup paperSize="9" orientation="landscape" r:id="rId1"/>
  <headerFooter>
    <oddHeader>&amp;C&amp;G</oddHeader>
    <oddFooter>&amp;L&amp;"-,Italic"&amp;K07-049Plan operational UTCN - 2025&amp;R&amp;P / &amp;N</oddFooter>
  </headerFooter>
  <legacyDrawing r:id="rId2"/>
  <legacyDrawingHF r:id="rId3"/>
  <tableParts count="1">
    <tablePart r:id="rId4"/>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4ECA9-0029-40BC-9213-D93257858DFE}">
  <sheetPr>
    <tabColor rgb="FFFFFF00"/>
    <pageSetUpPr fitToPage="1"/>
  </sheetPr>
  <dimension ref="A2:Q87"/>
  <sheetViews>
    <sheetView tabSelected="1" view="pageBreakPreview" topLeftCell="A9" zoomScale="115" zoomScaleNormal="120" zoomScaleSheetLayoutView="115" zoomScalePageLayoutView="70" workbookViewId="0">
      <selection activeCell="L77" sqref="L77"/>
    </sheetView>
  </sheetViews>
  <sheetFormatPr defaultColWidth="9" defaultRowHeight="12" x14ac:dyDescent="0.2"/>
  <cols>
    <col min="1" max="1" width="11.1640625" customWidth="1"/>
    <col min="2" max="2" width="5.33203125" style="58" customWidth="1"/>
    <col min="3" max="3" width="5.33203125" style="4" hidden="1" customWidth="1"/>
    <col min="4" max="4" width="10.6640625" style="68" customWidth="1"/>
    <col min="5" max="5" width="21.1640625" style="3" customWidth="1"/>
    <col min="6" max="6" width="43.6640625" style="3" customWidth="1"/>
    <col min="7" max="7" width="12.6640625" style="3" customWidth="1"/>
    <col min="8" max="8" width="10.6640625" style="3" customWidth="1"/>
    <col min="9" max="9" width="45.6640625" style="3" customWidth="1"/>
    <col min="10" max="10" width="24.6640625" style="3" customWidth="1"/>
    <col min="11" max="11" width="9.5" customWidth="1"/>
    <col min="12" max="12" width="9.6640625" customWidth="1"/>
    <col min="13" max="13" width="9.6640625" style="2" customWidth="1"/>
  </cols>
  <sheetData>
    <row r="2" spans="1:17" ht="15.75" x14ac:dyDescent="0.25">
      <c r="H2" s="6" t="s">
        <v>45</v>
      </c>
    </row>
    <row r="3" spans="1:17" ht="15.75" x14ac:dyDescent="0.25">
      <c r="H3" s="6" t="s">
        <v>46</v>
      </c>
    </row>
    <row r="4" spans="1:17" ht="15.75" x14ac:dyDescent="0.25">
      <c r="H4" s="7" t="s">
        <v>47</v>
      </c>
    </row>
    <row r="5" spans="1:17" ht="15.75" x14ac:dyDescent="0.25">
      <c r="H5" s="7" t="s">
        <v>48</v>
      </c>
    </row>
    <row r="6" spans="1:17" ht="15" x14ac:dyDescent="0.25">
      <c r="H6" s="8"/>
    </row>
    <row r="7" spans="1:17" s="5" customFormat="1" ht="36" x14ac:dyDescent="0.2">
      <c r="A7" s="11" t="s">
        <v>0</v>
      </c>
      <c r="B7" s="67" t="s">
        <v>1</v>
      </c>
      <c r="C7" s="12" t="s">
        <v>49</v>
      </c>
      <c r="D7" s="69" t="s">
        <v>2</v>
      </c>
      <c r="E7" s="12" t="s">
        <v>3</v>
      </c>
      <c r="F7" s="12" t="s">
        <v>4</v>
      </c>
      <c r="G7" s="12" t="s">
        <v>5</v>
      </c>
      <c r="H7" s="12" t="s">
        <v>6</v>
      </c>
      <c r="I7" s="12" t="s">
        <v>7</v>
      </c>
      <c r="J7" s="12" t="s">
        <v>8</v>
      </c>
      <c r="K7" s="12" t="s">
        <v>9</v>
      </c>
      <c r="L7" s="12" t="s">
        <v>10</v>
      </c>
      <c r="M7" s="13" t="s">
        <v>11</v>
      </c>
    </row>
    <row r="8" spans="1:17" ht="33.75" x14ac:dyDescent="0.2">
      <c r="A8" s="26" t="s">
        <v>16</v>
      </c>
      <c r="B8" s="73">
        <v>1</v>
      </c>
      <c r="C8" s="27">
        <f>_xlfn.XLOOKUP(E8, Table2[Plan de actiune sectorial / Strategia], Table2[nr], "")</f>
        <v>1</v>
      </c>
      <c r="D8" s="70" t="s">
        <v>50</v>
      </c>
      <c r="E8" s="28" t="s">
        <v>33</v>
      </c>
      <c r="F8" s="28" t="s">
        <v>51</v>
      </c>
      <c r="G8" s="39" t="s">
        <v>52</v>
      </c>
      <c r="H8" s="39" t="s">
        <v>53</v>
      </c>
      <c r="I8" s="28" t="s">
        <v>54</v>
      </c>
      <c r="J8" s="28" t="s">
        <v>55</v>
      </c>
      <c r="K8" s="29">
        <v>46030</v>
      </c>
      <c r="L8" s="29">
        <v>46203</v>
      </c>
      <c r="M8" s="30" t="s">
        <v>38</v>
      </c>
      <c r="Q8" s="64"/>
    </row>
    <row r="9" spans="1:17" ht="78.75" x14ac:dyDescent="0.2">
      <c r="A9" s="26" t="s">
        <v>42</v>
      </c>
      <c r="B9" s="73">
        <v>2</v>
      </c>
      <c r="C9" s="27">
        <f>_xlfn.XLOOKUP(E9, Table2[Plan de actiune sectorial / Strategia], Table2[nr], "")</f>
        <v>1</v>
      </c>
      <c r="D9" s="70" t="s">
        <v>56</v>
      </c>
      <c r="E9" s="28" t="s">
        <v>33</v>
      </c>
      <c r="F9" s="28" t="s">
        <v>57</v>
      </c>
      <c r="G9" s="39" t="s">
        <v>52</v>
      </c>
      <c r="H9" s="39" t="s">
        <v>53</v>
      </c>
      <c r="I9" s="28" t="s">
        <v>58</v>
      </c>
      <c r="J9" s="28" t="s">
        <v>59</v>
      </c>
      <c r="K9" s="29">
        <v>46084</v>
      </c>
      <c r="L9" s="29" t="s">
        <v>60</v>
      </c>
      <c r="M9" s="30" t="s">
        <v>15</v>
      </c>
      <c r="Q9" s="64"/>
    </row>
    <row r="10" spans="1:17" ht="22.5" x14ac:dyDescent="0.2">
      <c r="A10" s="26" t="s">
        <v>19</v>
      </c>
      <c r="B10" s="73">
        <v>3</v>
      </c>
      <c r="C10" s="27">
        <f>_xlfn.XLOOKUP(E10, Table2[Plan de actiune sectorial / Strategia], Table2[nr], "")</f>
        <v>2</v>
      </c>
      <c r="D10" s="70" t="s">
        <v>61</v>
      </c>
      <c r="E10" s="28" t="s">
        <v>62</v>
      </c>
      <c r="F10" s="28" t="s">
        <v>63</v>
      </c>
      <c r="G10" s="39" t="s">
        <v>52</v>
      </c>
      <c r="H10" s="39" t="s">
        <v>53</v>
      </c>
      <c r="I10" s="28" t="s">
        <v>64</v>
      </c>
      <c r="J10" s="28" t="s">
        <v>65</v>
      </c>
      <c r="K10" s="29">
        <v>46174</v>
      </c>
      <c r="L10" s="29" t="s">
        <v>60</v>
      </c>
      <c r="M10" s="30" t="s">
        <v>15</v>
      </c>
      <c r="Q10" s="64"/>
    </row>
    <row r="11" spans="1:17" ht="67.5" x14ac:dyDescent="0.2">
      <c r="A11" s="26" t="s">
        <v>18</v>
      </c>
      <c r="B11" s="73">
        <v>4</v>
      </c>
      <c r="C11" s="27">
        <f>_xlfn.XLOOKUP(E11, Table2[Plan de actiune sectorial / Strategia], Table2[nr], "")</f>
        <v>3</v>
      </c>
      <c r="D11" s="70" t="s">
        <v>66</v>
      </c>
      <c r="E11" s="28" t="s">
        <v>13</v>
      </c>
      <c r="F11" s="28" t="s">
        <v>67</v>
      </c>
      <c r="G11" s="39" t="s">
        <v>52</v>
      </c>
      <c r="H11" s="39" t="s">
        <v>53</v>
      </c>
      <c r="I11" s="28" t="s">
        <v>68</v>
      </c>
      <c r="J11" s="28" t="s">
        <v>69</v>
      </c>
      <c r="K11" s="29">
        <v>46030</v>
      </c>
      <c r="L11" s="29">
        <v>46375</v>
      </c>
      <c r="M11" s="30" t="s">
        <v>15</v>
      </c>
      <c r="Q11" s="64"/>
    </row>
    <row r="12" spans="1:17" ht="90" x14ac:dyDescent="0.2">
      <c r="A12" s="26" t="s">
        <v>70</v>
      </c>
      <c r="B12" s="73">
        <v>5</v>
      </c>
      <c r="C12" s="27">
        <f>_xlfn.XLOOKUP(E12, Table2[Plan de actiune sectorial / Strategia], Table2[nr], "")</f>
        <v>4</v>
      </c>
      <c r="D12" s="70" t="s">
        <v>71</v>
      </c>
      <c r="E12" s="28" t="s">
        <v>44</v>
      </c>
      <c r="F12" s="28" t="s">
        <v>72</v>
      </c>
      <c r="G12" s="39" t="s">
        <v>52</v>
      </c>
      <c r="H12" s="39" t="s">
        <v>53</v>
      </c>
      <c r="I12" s="28" t="s">
        <v>73</v>
      </c>
      <c r="J12" s="28" t="s">
        <v>74</v>
      </c>
      <c r="K12" s="29">
        <v>46030</v>
      </c>
      <c r="L12" s="29">
        <v>46375</v>
      </c>
      <c r="M12" s="30" t="s">
        <v>38</v>
      </c>
      <c r="Q12" s="64"/>
    </row>
    <row r="13" spans="1:17" ht="207" x14ac:dyDescent="0.2">
      <c r="A13" s="26" t="s">
        <v>20</v>
      </c>
      <c r="B13" s="73">
        <v>6</v>
      </c>
      <c r="C13" s="27">
        <f>_xlfn.XLOOKUP(E13, Table2[Plan de actiune sectorial / Strategia], Table2[nr], "")</f>
        <v>6</v>
      </c>
      <c r="D13" s="70" t="s">
        <v>75</v>
      </c>
      <c r="E13" s="28" t="s">
        <v>76</v>
      </c>
      <c r="F13" s="36" t="s">
        <v>77</v>
      </c>
      <c r="G13" s="61" t="s">
        <v>52</v>
      </c>
      <c r="H13" s="60" t="s">
        <v>53</v>
      </c>
      <c r="I13" s="34" t="s">
        <v>78</v>
      </c>
      <c r="J13" s="38" t="s">
        <v>79</v>
      </c>
      <c r="K13" s="29">
        <v>46030</v>
      </c>
      <c r="L13" s="29">
        <v>46375</v>
      </c>
      <c r="M13" s="30" t="s">
        <v>15</v>
      </c>
      <c r="Q13" s="64"/>
    </row>
    <row r="14" spans="1:17" ht="56.25" x14ac:dyDescent="0.2">
      <c r="A14" s="26" t="s">
        <v>42</v>
      </c>
      <c r="B14" s="73">
        <v>7</v>
      </c>
      <c r="C14" s="27">
        <f>_xlfn.XLOOKUP(E14, Table2[Plan de actiune sectorial / Strategia], Table2[nr], "")</f>
        <v>1</v>
      </c>
      <c r="D14" s="70" t="s">
        <v>80</v>
      </c>
      <c r="E14" s="28" t="s">
        <v>33</v>
      </c>
      <c r="F14" s="28" t="s">
        <v>81</v>
      </c>
      <c r="G14" s="39" t="s">
        <v>52</v>
      </c>
      <c r="H14" s="39" t="s">
        <v>53</v>
      </c>
      <c r="I14" s="28" t="s">
        <v>82</v>
      </c>
      <c r="J14" s="28" t="s">
        <v>83</v>
      </c>
      <c r="K14" s="29">
        <v>46084</v>
      </c>
      <c r="L14" s="29" t="s">
        <v>60</v>
      </c>
      <c r="M14" s="30" t="s">
        <v>38</v>
      </c>
      <c r="Q14" s="64"/>
    </row>
    <row r="15" spans="1:17" ht="67.5" x14ac:dyDescent="0.2">
      <c r="A15" s="26" t="s">
        <v>70</v>
      </c>
      <c r="B15" s="73">
        <v>8</v>
      </c>
      <c r="C15" s="27">
        <f>_xlfn.XLOOKUP(E15, Table2[Plan de actiune sectorial / Strategia], Table2[nr], "")</f>
        <v>4</v>
      </c>
      <c r="D15" s="70" t="s">
        <v>84</v>
      </c>
      <c r="E15" s="28" t="s">
        <v>44</v>
      </c>
      <c r="F15" s="28" t="s">
        <v>85</v>
      </c>
      <c r="G15" s="39" t="s">
        <v>52</v>
      </c>
      <c r="H15" s="39" t="s">
        <v>53</v>
      </c>
      <c r="I15" s="28" t="s">
        <v>86</v>
      </c>
      <c r="J15" s="28" t="s">
        <v>87</v>
      </c>
      <c r="K15" s="29">
        <v>46030</v>
      </c>
      <c r="L15" s="29">
        <v>46375</v>
      </c>
      <c r="M15" s="30" t="s">
        <v>38</v>
      </c>
      <c r="Q15" s="64"/>
    </row>
    <row r="16" spans="1:17" ht="67.5" x14ac:dyDescent="0.2">
      <c r="A16" s="26" t="s">
        <v>70</v>
      </c>
      <c r="B16" s="73">
        <v>9</v>
      </c>
      <c r="C16" s="27">
        <f>_xlfn.XLOOKUP(E16, Table2[Plan de actiune sectorial / Strategia], Table2[nr], "")</f>
        <v>4</v>
      </c>
      <c r="D16" s="70" t="s">
        <v>88</v>
      </c>
      <c r="E16" s="28" t="s">
        <v>44</v>
      </c>
      <c r="F16" s="28" t="s">
        <v>89</v>
      </c>
      <c r="G16" s="39" t="s">
        <v>52</v>
      </c>
      <c r="H16" s="39" t="s">
        <v>53</v>
      </c>
      <c r="I16" s="28" t="s">
        <v>90</v>
      </c>
      <c r="J16" s="28" t="s">
        <v>91</v>
      </c>
      <c r="K16" s="29">
        <v>46030</v>
      </c>
      <c r="L16" s="29">
        <v>46375</v>
      </c>
      <c r="M16" s="30" t="s">
        <v>38</v>
      </c>
      <c r="Q16" s="64"/>
    </row>
    <row r="17" spans="1:17" ht="33.75" x14ac:dyDescent="0.2">
      <c r="A17" s="26" t="s">
        <v>42</v>
      </c>
      <c r="B17" s="73">
        <v>10</v>
      </c>
      <c r="C17" s="27">
        <f>_xlfn.XLOOKUP(E17, Table2[Plan de actiune sectorial / Strategia], Table2[nr], "")</f>
        <v>1</v>
      </c>
      <c r="D17" s="70" t="s">
        <v>92</v>
      </c>
      <c r="E17" s="28" t="s">
        <v>33</v>
      </c>
      <c r="F17" s="28" t="s">
        <v>93</v>
      </c>
      <c r="G17" s="39" t="s">
        <v>52</v>
      </c>
      <c r="H17" s="39" t="s">
        <v>53</v>
      </c>
      <c r="I17" s="28" t="s">
        <v>94</v>
      </c>
      <c r="J17" s="28" t="s">
        <v>95</v>
      </c>
      <c r="K17" s="29">
        <v>46174</v>
      </c>
      <c r="L17" s="29" t="s">
        <v>60</v>
      </c>
      <c r="M17" s="30" t="s">
        <v>38</v>
      </c>
      <c r="Q17" s="64"/>
    </row>
    <row r="18" spans="1:17" s="42" customFormat="1" ht="45" x14ac:dyDescent="0.2">
      <c r="A18" s="27" t="s">
        <v>70</v>
      </c>
      <c r="B18" s="73">
        <v>11</v>
      </c>
      <c r="C18" s="43">
        <f>_xlfn.XLOOKUP(E18, Table2[Plan de actiune sectorial / Strategia], Table2[nr], "")</f>
        <v>7</v>
      </c>
      <c r="D18" s="70" t="s">
        <v>96</v>
      </c>
      <c r="E18" s="43" t="s">
        <v>97</v>
      </c>
      <c r="F18" s="43" t="s">
        <v>98</v>
      </c>
      <c r="G18" s="57" t="s">
        <v>52</v>
      </c>
      <c r="H18" s="57" t="s">
        <v>53</v>
      </c>
      <c r="I18" s="43" t="s">
        <v>99</v>
      </c>
      <c r="J18" s="43" t="s">
        <v>100</v>
      </c>
      <c r="K18" s="45">
        <v>46030</v>
      </c>
      <c r="L18" s="45">
        <v>46375</v>
      </c>
      <c r="M18" s="46" t="s">
        <v>38</v>
      </c>
      <c r="Q18" s="64"/>
    </row>
    <row r="19" spans="1:17" ht="90" x14ac:dyDescent="0.2">
      <c r="A19" s="26" t="s">
        <v>42</v>
      </c>
      <c r="B19" s="73">
        <v>12</v>
      </c>
      <c r="C19" s="27">
        <f>_xlfn.XLOOKUP(E19, Table2[Plan de actiune sectorial / Strategia], Table2[nr], "")</f>
        <v>1</v>
      </c>
      <c r="D19" s="70" t="s">
        <v>101</v>
      </c>
      <c r="E19" s="28" t="s">
        <v>33</v>
      </c>
      <c r="F19" s="28" t="s">
        <v>102</v>
      </c>
      <c r="G19" s="39" t="s">
        <v>52</v>
      </c>
      <c r="H19" s="39" t="s">
        <v>53</v>
      </c>
      <c r="I19" s="28" t="s">
        <v>103</v>
      </c>
      <c r="J19" s="28" t="s">
        <v>104</v>
      </c>
      <c r="K19" s="29">
        <v>46174</v>
      </c>
      <c r="L19" s="29" t="s">
        <v>60</v>
      </c>
      <c r="M19" s="30" t="s">
        <v>38</v>
      </c>
      <c r="Q19" s="64"/>
    </row>
    <row r="20" spans="1:17" ht="45" x14ac:dyDescent="0.2">
      <c r="A20" s="26" t="s">
        <v>19</v>
      </c>
      <c r="B20" s="73">
        <v>13</v>
      </c>
      <c r="C20" s="27">
        <f>_xlfn.XLOOKUP(E20, Table2[Plan de actiune sectorial / Strategia], Table2[nr], "")</f>
        <v>3</v>
      </c>
      <c r="D20" s="70" t="s">
        <v>105</v>
      </c>
      <c r="E20" s="28" t="s">
        <v>13</v>
      </c>
      <c r="F20" s="28" t="s">
        <v>106</v>
      </c>
      <c r="G20" s="39" t="s">
        <v>52</v>
      </c>
      <c r="H20" s="39" t="s">
        <v>107</v>
      </c>
      <c r="I20" s="28" t="s">
        <v>108</v>
      </c>
      <c r="J20" s="28" t="s">
        <v>109</v>
      </c>
      <c r="K20" s="29">
        <v>46174</v>
      </c>
      <c r="L20" s="29" t="s">
        <v>60</v>
      </c>
      <c r="M20" s="30" t="s">
        <v>38</v>
      </c>
      <c r="Q20" s="64"/>
    </row>
    <row r="21" spans="1:17" ht="67.5" x14ac:dyDescent="0.2">
      <c r="A21" s="26" t="s">
        <v>70</v>
      </c>
      <c r="B21" s="73">
        <v>14</v>
      </c>
      <c r="C21" s="27">
        <f>_xlfn.XLOOKUP(E21, Table2[Plan de actiune sectorial / Strategia], Table2[nr], "")</f>
        <v>4</v>
      </c>
      <c r="D21" s="70" t="s">
        <v>110</v>
      </c>
      <c r="E21" s="28" t="s">
        <v>44</v>
      </c>
      <c r="F21" s="28" t="s">
        <v>111</v>
      </c>
      <c r="G21" s="39" t="s">
        <v>52</v>
      </c>
      <c r="H21" s="39" t="s">
        <v>53</v>
      </c>
      <c r="I21" s="28" t="s">
        <v>112</v>
      </c>
      <c r="J21" s="28" t="s">
        <v>113</v>
      </c>
      <c r="K21" s="29">
        <v>46030</v>
      </c>
      <c r="L21" s="29">
        <v>46375</v>
      </c>
      <c r="M21" s="30" t="s">
        <v>38</v>
      </c>
      <c r="Q21" s="64"/>
    </row>
    <row r="22" spans="1:17" ht="45" x14ac:dyDescent="0.2">
      <c r="A22" s="26" t="s">
        <v>18</v>
      </c>
      <c r="B22" s="73">
        <v>15</v>
      </c>
      <c r="C22" s="27">
        <f>_xlfn.XLOOKUP(E22, Table2[Plan de actiune sectorial / Strategia], Table2[nr], "")</f>
        <v>7</v>
      </c>
      <c r="D22" s="70" t="s">
        <v>114</v>
      </c>
      <c r="E22" s="28" t="s">
        <v>97</v>
      </c>
      <c r="F22" s="28" t="s">
        <v>115</v>
      </c>
      <c r="G22" s="39" t="s">
        <v>52</v>
      </c>
      <c r="H22" s="39" t="s">
        <v>53</v>
      </c>
      <c r="I22" s="28" t="s">
        <v>116</v>
      </c>
      <c r="J22" s="28" t="s">
        <v>117</v>
      </c>
      <c r="K22" s="29">
        <v>46030</v>
      </c>
      <c r="L22" s="29">
        <v>46375</v>
      </c>
      <c r="M22" s="30" t="s">
        <v>15</v>
      </c>
      <c r="Q22" s="64"/>
    </row>
    <row r="23" spans="1:17" ht="33.75" x14ac:dyDescent="0.2">
      <c r="A23" s="26" t="s">
        <v>19</v>
      </c>
      <c r="B23" s="73">
        <v>16</v>
      </c>
      <c r="C23" s="27">
        <f>_xlfn.XLOOKUP(E23, Table2[Plan de actiune sectorial / Strategia], Table2[nr], "")</f>
        <v>4</v>
      </c>
      <c r="D23" s="70" t="s">
        <v>118</v>
      </c>
      <c r="E23" s="28" t="s">
        <v>44</v>
      </c>
      <c r="F23" s="28" t="s">
        <v>119</v>
      </c>
      <c r="G23" s="39" t="s">
        <v>52</v>
      </c>
      <c r="H23" s="39" t="s">
        <v>107</v>
      </c>
      <c r="I23" s="28" t="s">
        <v>120</v>
      </c>
      <c r="J23" s="28" t="s">
        <v>121</v>
      </c>
      <c r="K23" s="29">
        <v>46174</v>
      </c>
      <c r="L23" s="29" t="s">
        <v>60</v>
      </c>
      <c r="M23" s="30" t="s">
        <v>38</v>
      </c>
      <c r="Q23" s="64"/>
    </row>
    <row r="24" spans="1:17" ht="56.25" x14ac:dyDescent="0.2">
      <c r="A24" s="26" t="s">
        <v>70</v>
      </c>
      <c r="B24" s="73">
        <v>17</v>
      </c>
      <c r="C24" s="27">
        <f>_xlfn.XLOOKUP(E24, Table2[Plan de actiune sectorial / Strategia], Table2[nr], "")</f>
        <v>4</v>
      </c>
      <c r="D24" s="70" t="s">
        <v>122</v>
      </c>
      <c r="E24" s="28" t="s">
        <v>44</v>
      </c>
      <c r="F24" s="28" t="s">
        <v>123</v>
      </c>
      <c r="G24" s="39" t="s">
        <v>52</v>
      </c>
      <c r="H24" s="39" t="s">
        <v>53</v>
      </c>
      <c r="I24" s="28" t="s">
        <v>124</v>
      </c>
      <c r="J24" s="28" t="s">
        <v>125</v>
      </c>
      <c r="K24" s="29">
        <v>46030</v>
      </c>
      <c r="L24" s="29">
        <v>46375</v>
      </c>
      <c r="M24" s="30" t="s">
        <v>38</v>
      </c>
      <c r="Q24" s="64"/>
    </row>
    <row r="25" spans="1:17" ht="33.75" x14ac:dyDescent="0.2">
      <c r="A25" s="26" t="s">
        <v>18</v>
      </c>
      <c r="B25" s="73">
        <v>18</v>
      </c>
      <c r="C25" s="27">
        <f>_xlfn.XLOOKUP(E25, Table2[Plan de actiune sectorial / Strategia], Table2[nr], "")</f>
        <v>6</v>
      </c>
      <c r="D25" s="70" t="s">
        <v>126</v>
      </c>
      <c r="E25" s="28" t="s">
        <v>76</v>
      </c>
      <c r="F25" s="28" t="s">
        <v>127</v>
      </c>
      <c r="G25" s="39" t="s">
        <v>52</v>
      </c>
      <c r="H25" s="39" t="s">
        <v>53</v>
      </c>
      <c r="I25" s="28" t="s">
        <v>128</v>
      </c>
      <c r="J25" s="28" t="s">
        <v>129</v>
      </c>
      <c r="K25" s="29">
        <v>46030</v>
      </c>
      <c r="L25" s="29">
        <v>46375</v>
      </c>
      <c r="M25" s="30" t="s">
        <v>15</v>
      </c>
      <c r="Q25" s="64"/>
    </row>
    <row r="26" spans="1:17" ht="225" x14ac:dyDescent="0.2">
      <c r="A26" s="26" t="s">
        <v>20</v>
      </c>
      <c r="B26" s="73">
        <v>19</v>
      </c>
      <c r="C26" s="27">
        <f>_xlfn.XLOOKUP(E26, Table2[Plan de actiune sectorial / Strategia], Table2[nr], "")</f>
        <v>7</v>
      </c>
      <c r="D26" s="70" t="s">
        <v>130</v>
      </c>
      <c r="E26" s="28" t="s">
        <v>97</v>
      </c>
      <c r="F26" s="40" t="s">
        <v>131</v>
      </c>
      <c r="G26" s="62" t="s">
        <v>52</v>
      </c>
      <c r="H26" s="62" t="s">
        <v>53</v>
      </c>
      <c r="I26" s="33" t="s">
        <v>132</v>
      </c>
      <c r="J26" s="33" t="s">
        <v>133</v>
      </c>
      <c r="K26" s="29">
        <v>46030</v>
      </c>
      <c r="L26" s="29">
        <v>46375</v>
      </c>
      <c r="M26" s="30" t="s">
        <v>15</v>
      </c>
      <c r="Q26" s="64"/>
    </row>
    <row r="27" spans="1:17" ht="56.25" x14ac:dyDescent="0.2">
      <c r="A27" s="26" t="s">
        <v>18</v>
      </c>
      <c r="B27" s="73">
        <v>20</v>
      </c>
      <c r="C27" s="27">
        <f>_xlfn.XLOOKUP(E27, Table2[Plan de actiune sectorial / Strategia], Table2[nr], "")</f>
        <v>3</v>
      </c>
      <c r="D27" s="70" t="s">
        <v>134</v>
      </c>
      <c r="E27" s="28" t="s">
        <v>13</v>
      </c>
      <c r="F27" s="35" t="s">
        <v>135</v>
      </c>
      <c r="G27" s="63" t="s">
        <v>52</v>
      </c>
      <c r="H27" s="63" t="s">
        <v>53</v>
      </c>
      <c r="I27" s="37" t="s">
        <v>136</v>
      </c>
      <c r="J27" s="37" t="s">
        <v>137</v>
      </c>
      <c r="K27" s="29">
        <v>46030</v>
      </c>
      <c r="L27" s="29">
        <v>46375</v>
      </c>
      <c r="M27" s="30" t="s">
        <v>15</v>
      </c>
      <c r="Q27" s="64"/>
    </row>
    <row r="28" spans="1:17" ht="56.25" x14ac:dyDescent="0.2">
      <c r="A28" s="26" t="s">
        <v>70</v>
      </c>
      <c r="B28" s="73">
        <v>21</v>
      </c>
      <c r="C28" s="27">
        <f>_xlfn.XLOOKUP(E28, Table2[Plan de actiune sectorial / Strategia], Table2[nr], "")</f>
        <v>4</v>
      </c>
      <c r="D28" s="70" t="s">
        <v>138</v>
      </c>
      <c r="E28" s="28" t="s">
        <v>44</v>
      </c>
      <c r="F28" s="35" t="s">
        <v>139</v>
      </c>
      <c r="G28" s="63" t="s">
        <v>52</v>
      </c>
      <c r="H28" s="63" t="s">
        <v>53</v>
      </c>
      <c r="I28" s="37" t="s">
        <v>140</v>
      </c>
      <c r="J28" s="37" t="s">
        <v>141</v>
      </c>
      <c r="K28" s="29">
        <v>46030</v>
      </c>
      <c r="L28" s="29">
        <v>46375</v>
      </c>
      <c r="M28" s="30" t="s">
        <v>38</v>
      </c>
      <c r="Q28" s="64"/>
    </row>
    <row r="29" spans="1:17" ht="22.5" x14ac:dyDescent="0.2">
      <c r="A29" s="26" t="s">
        <v>70</v>
      </c>
      <c r="B29" s="73">
        <v>22</v>
      </c>
      <c r="C29" s="27">
        <f>_xlfn.XLOOKUP(E29, Table2[Plan de actiune sectorial / Strategia], Table2[nr], "")</f>
        <v>11</v>
      </c>
      <c r="D29" s="70" t="s">
        <v>142</v>
      </c>
      <c r="E29" s="28" t="s">
        <v>143</v>
      </c>
      <c r="F29" s="28" t="s">
        <v>144</v>
      </c>
      <c r="G29" s="39" t="s">
        <v>52</v>
      </c>
      <c r="H29" s="39" t="s">
        <v>53</v>
      </c>
      <c r="I29" s="28" t="s">
        <v>145</v>
      </c>
      <c r="J29" s="28" t="s">
        <v>146</v>
      </c>
      <c r="K29" s="29">
        <v>46030</v>
      </c>
      <c r="L29" s="29">
        <v>46375</v>
      </c>
      <c r="M29" s="30" t="s">
        <v>15</v>
      </c>
      <c r="Q29" s="64"/>
    </row>
    <row r="30" spans="1:17" ht="90" x14ac:dyDescent="0.2">
      <c r="A30" s="26" t="s">
        <v>42</v>
      </c>
      <c r="B30" s="73">
        <v>23</v>
      </c>
      <c r="C30" s="27">
        <f>_xlfn.XLOOKUP(E30, Table2[Plan de actiune sectorial / Strategia], Table2[nr], "")</f>
        <v>7</v>
      </c>
      <c r="D30" s="70" t="s">
        <v>147</v>
      </c>
      <c r="E30" s="28" t="s">
        <v>97</v>
      </c>
      <c r="F30" s="28" t="s">
        <v>148</v>
      </c>
      <c r="G30" s="39" t="s">
        <v>52</v>
      </c>
      <c r="H30" s="39" t="s">
        <v>149</v>
      </c>
      <c r="I30" s="28" t="s">
        <v>150</v>
      </c>
      <c r="J30" s="28" t="s">
        <v>151</v>
      </c>
      <c r="K30" s="29">
        <v>46296</v>
      </c>
      <c r="L30" s="29">
        <v>46368</v>
      </c>
      <c r="M30" s="30" t="s">
        <v>38</v>
      </c>
      <c r="Q30" s="64"/>
    </row>
    <row r="31" spans="1:17" ht="22.5" x14ac:dyDescent="0.2">
      <c r="A31" s="26" t="s">
        <v>21</v>
      </c>
      <c r="B31" s="73">
        <v>24</v>
      </c>
      <c r="C31" s="27">
        <f>_xlfn.XLOOKUP(E31, Table2[Plan de actiune sectorial / Strategia], Table2[nr], "")</f>
        <v>8</v>
      </c>
      <c r="D31" s="70" t="s">
        <v>152</v>
      </c>
      <c r="E31" s="28" t="s">
        <v>22</v>
      </c>
      <c r="F31" s="28" t="s">
        <v>153</v>
      </c>
      <c r="G31" s="39" t="s">
        <v>52</v>
      </c>
      <c r="H31" s="39" t="s">
        <v>53</v>
      </c>
      <c r="I31" s="28" t="s">
        <v>154</v>
      </c>
      <c r="J31" s="28" t="s">
        <v>155</v>
      </c>
      <c r="K31" s="29">
        <v>46030</v>
      </c>
      <c r="L31" s="29">
        <v>46375</v>
      </c>
      <c r="M31" s="30" t="s">
        <v>15</v>
      </c>
      <c r="Q31" s="64"/>
    </row>
    <row r="32" spans="1:17" ht="67.5" x14ac:dyDescent="0.2">
      <c r="A32" s="26" t="s">
        <v>70</v>
      </c>
      <c r="B32" s="73">
        <v>25</v>
      </c>
      <c r="C32" s="27">
        <f>_xlfn.XLOOKUP(E32, Table2[Plan de actiune sectorial / Strategia], Table2[nr], "")</f>
        <v>11</v>
      </c>
      <c r="D32" s="70" t="s">
        <v>156</v>
      </c>
      <c r="E32" s="28" t="s">
        <v>143</v>
      </c>
      <c r="F32" s="28" t="s">
        <v>157</v>
      </c>
      <c r="G32" s="39" t="s">
        <v>52</v>
      </c>
      <c r="H32" s="39" t="s">
        <v>53</v>
      </c>
      <c r="I32" s="28" t="s">
        <v>158</v>
      </c>
      <c r="J32" s="28" t="s">
        <v>159</v>
      </c>
      <c r="K32" s="29">
        <v>46030</v>
      </c>
      <c r="L32" s="29">
        <v>46375</v>
      </c>
      <c r="M32" s="30" t="s">
        <v>38</v>
      </c>
      <c r="Q32" s="64"/>
    </row>
    <row r="33" spans="1:17" ht="78.75" x14ac:dyDescent="0.2">
      <c r="A33" s="26" t="s">
        <v>18</v>
      </c>
      <c r="B33" s="73">
        <v>26</v>
      </c>
      <c r="C33" s="27">
        <f>_xlfn.XLOOKUP(E33, Table2[Plan de actiune sectorial / Strategia], Table2[nr], "")</f>
        <v>3</v>
      </c>
      <c r="D33" s="70" t="s">
        <v>160</v>
      </c>
      <c r="E33" s="28" t="s">
        <v>13</v>
      </c>
      <c r="F33" s="28" t="s">
        <v>161</v>
      </c>
      <c r="G33" s="39" t="s">
        <v>52</v>
      </c>
      <c r="H33" s="39" t="s">
        <v>53</v>
      </c>
      <c r="I33" s="28" t="s">
        <v>162</v>
      </c>
      <c r="J33" s="28" t="s">
        <v>163</v>
      </c>
      <c r="K33" s="29">
        <v>46030</v>
      </c>
      <c r="L33" s="29">
        <v>46375</v>
      </c>
      <c r="M33" s="30" t="s">
        <v>15</v>
      </c>
      <c r="Q33" s="64"/>
    </row>
    <row r="34" spans="1:17" ht="112.5" x14ac:dyDescent="0.2">
      <c r="A34" s="26" t="s">
        <v>42</v>
      </c>
      <c r="B34" s="73">
        <v>27</v>
      </c>
      <c r="C34" s="27">
        <f>_xlfn.XLOOKUP(E34, Table2[Plan de actiune sectorial / Strategia], Table2[nr], "")</f>
        <v>7</v>
      </c>
      <c r="D34" s="70" t="s">
        <v>164</v>
      </c>
      <c r="E34" s="28" t="s">
        <v>97</v>
      </c>
      <c r="F34" s="28" t="s">
        <v>165</v>
      </c>
      <c r="G34" s="39" t="s">
        <v>52</v>
      </c>
      <c r="H34" s="39" t="s">
        <v>166</v>
      </c>
      <c r="I34" s="28" t="s">
        <v>167</v>
      </c>
      <c r="J34" s="28" t="s">
        <v>168</v>
      </c>
      <c r="K34" s="29">
        <v>46082</v>
      </c>
      <c r="L34" s="29" t="s">
        <v>169</v>
      </c>
      <c r="M34" s="30" t="s">
        <v>38</v>
      </c>
      <c r="Q34" s="64"/>
    </row>
    <row r="35" spans="1:17" s="42" customFormat="1" ht="33.75" x14ac:dyDescent="0.2">
      <c r="A35" s="26" t="s">
        <v>21</v>
      </c>
      <c r="B35" s="73">
        <v>28</v>
      </c>
      <c r="C35" s="43">
        <f>_xlfn.XLOOKUP(E35, Table2[Plan de actiune sectorial / Strategia], Table2[nr], "")</f>
        <v>8</v>
      </c>
      <c r="D35" s="70" t="s">
        <v>170</v>
      </c>
      <c r="E35" s="43" t="s">
        <v>22</v>
      </c>
      <c r="F35" s="43" t="s">
        <v>171</v>
      </c>
      <c r="G35" s="57" t="s">
        <v>52</v>
      </c>
      <c r="H35" s="57" t="s">
        <v>53</v>
      </c>
      <c r="I35" s="43" t="s">
        <v>172</v>
      </c>
      <c r="J35" s="65" t="s">
        <v>173</v>
      </c>
      <c r="K35" s="45">
        <v>46030</v>
      </c>
      <c r="L35" s="45">
        <v>46375</v>
      </c>
      <c r="M35" s="46" t="s">
        <v>38</v>
      </c>
      <c r="Q35" s="64"/>
    </row>
    <row r="36" spans="1:17" ht="33.75" x14ac:dyDescent="0.2">
      <c r="A36" s="26" t="s">
        <v>16</v>
      </c>
      <c r="B36" s="73">
        <v>29</v>
      </c>
      <c r="C36" s="27">
        <f>_xlfn.XLOOKUP(E36, Table2[Plan de actiune sectorial / Strategia], Table2[nr], "")</f>
        <v>9</v>
      </c>
      <c r="D36" s="70" t="s">
        <v>174</v>
      </c>
      <c r="E36" s="28" t="s">
        <v>28</v>
      </c>
      <c r="F36" s="28" t="s">
        <v>175</v>
      </c>
      <c r="G36" s="39" t="s">
        <v>52</v>
      </c>
      <c r="H36" s="39" t="s">
        <v>53</v>
      </c>
      <c r="I36" s="28" t="s">
        <v>176</v>
      </c>
      <c r="J36" s="28" t="s">
        <v>177</v>
      </c>
      <c r="K36" s="29">
        <v>46084</v>
      </c>
      <c r="L36" s="29">
        <v>46375</v>
      </c>
      <c r="M36" s="30" t="s">
        <v>15</v>
      </c>
      <c r="Q36" s="64"/>
    </row>
    <row r="37" spans="1:17" ht="56.25" x14ac:dyDescent="0.2">
      <c r="A37" s="26" t="s">
        <v>70</v>
      </c>
      <c r="B37" s="73">
        <v>30</v>
      </c>
      <c r="C37" s="27">
        <f>_xlfn.XLOOKUP(E37, Table2[Plan de actiune sectorial / Strategia], Table2[nr], "")</f>
        <v>11</v>
      </c>
      <c r="D37" s="70" t="s">
        <v>178</v>
      </c>
      <c r="E37" s="28" t="s">
        <v>143</v>
      </c>
      <c r="F37" s="28" t="s">
        <v>179</v>
      </c>
      <c r="G37" s="39" t="s">
        <v>52</v>
      </c>
      <c r="H37" s="39" t="s">
        <v>53</v>
      </c>
      <c r="I37" s="28" t="s">
        <v>180</v>
      </c>
      <c r="J37" s="28" t="s">
        <v>181</v>
      </c>
      <c r="K37" s="29">
        <v>46030</v>
      </c>
      <c r="L37" s="29">
        <v>46375</v>
      </c>
      <c r="M37" s="30" t="s">
        <v>38</v>
      </c>
      <c r="Q37" s="64"/>
    </row>
    <row r="38" spans="1:17" ht="78.75" x14ac:dyDescent="0.2">
      <c r="A38" s="26" t="s">
        <v>42</v>
      </c>
      <c r="B38" s="73">
        <v>31</v>
      </c>
      <c r="C38" s="27">
        <f>_xlfn.XLOOKUP(E38, Table2[Plan de actiune sectorial / Strategia], Table2[nr], "")</f>
        <v>7</v>
      </c>
      <c r="D38" s="70" t="s">
        <v>182</v>
      </c>
      <c r="E38" s="28" t="s">
        <v>97</v>
      </c>
      <c r="F38" s="28" t="s">
        <v>183</v>
      </c>
      <c r="G38" s="39" t="s">
        <v>52</v>
      </c>
      <c r="H38" s="39" t="s">
        <v>184</v>
      </c>
      <c r="I38" s="28" t="s">
        <v>185</v>
      </c>
      <c r="J38" s="28" t="s">
        <v>186</v>
      </c>
      <c r="K38" s="29">
        <v>46174</v>
      </c>
      <c r="L38" s="29" t="s">
        <v>60</v>
      </c>
      <c r="M38" s="30" t="s">
        <v>38</v>
      </c>
      <c r="Q38" s="64"/>
    </row>
    <row r="39" spans="1:17" ht="33.75" x14ac:dyDescent="0.2">
      <c r="A39" s="26" t="s">
        <v>21</v>
      </c>
      <c r="B39" s="73">
        <v>32</v>
      </c>
      <c r="C39" s="27">
        <f>_xlfn.XLOOKUP(E39, Table2[Plan de actiune sectorial / Strategia], Table2[nr], "")</f>
        <v>8</v>
      </c>
      <c r="D39" s="70" t="s">
        <v>187</v>
      </c>
      <c r="E39" s="28" t="s">
        <v>22</v>
      </c>
      <c r="F39" s="32" t="s">
        <v>188</v>
      </c>
      <c r="G39" s="39" t="s">
        <v>52</v>
      </c>
      <c r="H39" s="39" t="s">
        <v>53</v>
      </c>
      <c r="I39" s="28" t="s">
        <v>189</v>
      </c>
      <c r="J39" s="28" t="s">
        <v>190</v>
      </c>
      <c r="K39" s="29">
        <v>46030</v>
      </c>
      <c r="L39" s="29">
        <v>46375</v>
      </c>
      <c r="M39" s="30" t="s">
        <v>15</v>
      </c>
      <c r="Q39" s="64"/>
    </row>
    <row r="40" spans="1:17" ht="45" x14ac:dyDescent="0.2">
      <c r="A40" s="26" t="s">
        <v>70</v>
      </c>
      <c r="B40" s="73">
        <v>33</v>
      </c>
      <c r="C40" s="27">
        <f>_xlfn.XLOOKUP(E40, Table2[Plan de actiune sectorial / Strategia], Table2[nr], "")</f>
        <v>11</v>
      </c>
      <c r="D40" s="70" t="s">
        <v>191</v>
      </c>
      <c r="E40" s="28" t="s">
        <v>143</v>
      </c>
      <c r="F40" s="28" t="s">
        <v>192</v>
      </c>
      <c r="G40" s="39" t="s">
        <v>52</v>
      </c>
      <c r="H40" s="39" t="s">
        <v>53</v>
      </c>
      <c r="I40" s="28" t="s">
        <v>193</v>
      </c>
      <c r="J40" s="28" t="s">
        <v>194</v>
      </c>
      <c r="K40" s="29">
        <v>46030</v>
      </c>
      <c r="L40" s="29">
        <v>46375</v>
      </c>
      <c r="M40" s="30" t="s">
        <v>15</v>
      </c>
      <c r="Q40" s="64"/>
    </row>
    <row r="41" spans="1:17" ht="67.5" x14ac:dyDescent="0.2">
      <c r="A41" s="26" t="s">
        <v>70</v>
      </c>
      <c r="B41" s="73">
        <v>34</v>
      </c>
      <c r="C41" s="27">
        <f>_xlfn.XLOOKUP(E41, Table2[Plan de actiune sectorial / Strategia], Table2[nr], "")</f>
        <v>11</v>
      </c>
      <c r="D41" s="70" t="s">
        <v>195</v>
      </c>
      <c r="E41" s="28" t="s">
        <v>143</v>
      </c>
      <c r="F41" s="28" t="s">
        <v>196</v>
      </c>
      <c r="G41" s="39" t="s">
        <v>52</v>
      </c>
      <c r="H41" s="39" t="s">
        <v>53</v>
      </c>
      <c r="I41" s="28" t="s">
        <v>197</v>
      </c>
      <c r="J41" s="28" t="s">
        <v>198</v>
      </c>
      <c r="K41" s="29">
        <v>46030</v>
      </c>
      <c r="L41" s="29">
        <v>46375</v>
      </c>
      <c r="M41" s="30" t="s">
        <v>38</v>
      </c>
      <c r="Q41" s="64"/>
    </row>
    <row r="42" spans="1:17" ht="78.75" x14ac:dyDescent="0.2">
      <c r="A42" s="26" t="s">
        <v>70</v>
      </c>
      <c r="B42" s="73">
        <v>35</v>
      </c>
      <c r="C42" s="27">
        <f>_xlfn.XLOOKUP(E42, Table2[Plan de actiune sectorial / Strategia], Table2[nr], "")</f>
        <v>11</v>
      </c>
      <c r="D42" s="70" t="s">
        <v>199</v>
      </c>
      <c r="E42" s="28" t="s">
        <v>143</v>
      </c>
      <c r="F42" s="28" t="s">
        <v>200</v>
      </c>
      <c r="G42" s="39" t="s">
        <v>52</v>
      </c>
      <c r="H42" s="39" t="s">
        <v>53</v>
      </c>
      <c r="I42" s="28" t="s">
        <v>201</v>
      </c>
      <c r="J42" s="28" t="s">
        <v>202</v>
      </c>
      <c r="K42" s="29">
        <v>46030</v>
      </c>
      <c r="L42" s="29">
        <v>46375</v>
      </c>
      <c r="M42" s="30" t="s">
        <v>15</v>
      </c>
      <c r="Q42" s="64"/>
    </row>
    <row r="43" spans="1:17" s="42" customFormat="1" ht="67.5" x14ac:dyDescent="0.2">
      <c r="A43" s="26"/>
      <c r="B43" s="73">
        <v>36</v>
      </c>
      <c r="C43" s="27">
        <f>_xlfn.XLOOKUP(E43, Table2[Plan de actiune sectorial / Strategia], Table2[nr], "")</f>
        <v>11</v>
      </c>
      <c r="D43" s="70" t="s">
        <v>203</v>
      </c>
      <c r="E43" s="28" t="s">
        <v>143</v>
      </c>
      <c r="F43" s="44" t="s">
        <v>204</v>
      </c>
      <c r="G43" s="57" t="s">
        <v>52</v>
      </c>
      <c r="H43" s="57" t="s">
        <v>205</v>
      </c>
      <c r="I43" s="43" t="s">
        <v>206</v>
      </c>
      <c r="J43" s="28" t="s">
        <v>207</v>
      </c>
      <c r="K43" s="45">
        <v>46112</v>
      </c>
      <c r="L43" s="45">
        <v>46116</v>
      </c>
      <c r="M43" s="46" t="s">
        <v>38</v>
      </c>
      <c r="N43" s="85"/>
    </row>
    <row r="44" spans="1:17" s="42" customFormat="1" ht="67.5" x14ac:dyDescent="0.2">
      <c r="A44" s="26"/>
      <c r="B44" s="73">
        <v>37</v>
      </c>
      <c r="C44" s="27">
        <f>_xlfn.XLOOKUP(E44, Table2[Plan de actiune sectorial / Strategia], Table2[nr], "")</f>
        <v>11</v>
      </c>
      <c r="D44" s="70" t="s">
        <v>208</v>
      </c>
      <c r="E44" s="28" t="s">
        <v>143</v>
      </c>
      <c r="F44" s="44" t="s">
        <v>209</v>
      </c>
      <c r="G44" s="57" t="s">
        <v>52</v>
      </c>
      <c r="H44" s="57" t="s">
        <v>53</v>
      </c>
      <c r="I44" s="43" t="s">
        <v>210</v>
      </c>
      <c r="J44" s="28" t="s">
        <v>207</v>
      </c>
      <c r="K44" s="45">
        <v>46157</v>
      </c>
      <c r="L44" s="45">
        <v>46157</v>
      </c>
      <c r="M44" s="46" t="s">
        <v>38</v>
      </c>
      <c r="N44" s="85"/>
    </row>
    <row r="45" spans="1:17" s="42" customFormat="1" ht="78.75" x14ac:dyDescent="0.2">
      <c r="A45" s="26"/>
      <c r="B45" s="73">
        <v>38</v>
      </c>
      <c r="C45" s="27">
        <f>_xlfn.XLOOKUP(E45, Table2[Plan de actiune sectorial / Strategia], Table2[nr], "")</f>
        <v>11</v>
      </c>
      <c r="D45" s="70" t="s">
        <v>211</v>
      </c>
      <c r="E45" s="28" t="s">
        <v>143</v>
      </c>
      <c r="F45" s="44" t="s">
        <v>212</v>
      </c>
      <c r="G45" s="57" t="s">
        <v>52</v>
      </c>
      <c r="H45" s="57" t="s">
        <v>53</v>
      </c>
      <c r="I45" s="43" t="s">
        <v>213</v>
      </c>
      <c r="J45" s="28" t="s">
        <v>207</v>
      </c>
      <c r="K45" s="45">
        <v>46163</v>
      </c>
      <c r="L45" s="45">
        <v>46165</v>
      </c>
      <c r="M45" s="46" t="s">
        <v>15</v>
      </c>
      <c r="N45" s="84"/>
    </row>
    <row r="46" spans="1:17" s="42" customFormat="1" ht="67.5" x14ac:dyDescent="0.2">
      <c r="A46" s="26"/>
      <c r="B46" s="73">
        <v>39</v>
      </c>
      <c r="C46" s="27">
        <f>_xlfn.XLOOKUP(E46, Table2[Plan de actiune sectorial / Strategia], Table2[nr], "")</f>
        <v>11</v>
      </c>
      <c r="D46" s="70" t="s">
        <v>214</v>
      </c>
      <c r="E46" s="28" t="s">
        <v>143</v>
      </c>
      <c r="F46" s="44" t="s">
        <v>215</v>
      </c>
      <c r="G46" s="57" t="s">
        <v>52</v>
      </c>
      <c r="H46" s="57" t="s">
        <v>216</v>
      </c>
      <c r="I46" s="43" t="s">
        <v>210</v>
      </c>
      <c r="J46" s="28" t="s">
        <v>207</v>
      </c>
      <c r="K46" s="45" t="s">
        <v>217</v>
      </c>
      <c r="L46" s="45" t="s">
        <v>217</v>
      </c>
      <c r="M46" s="46" t="s">
        <v>38</v>
      </c>
      <c r="N46" s="85"/>
    </row>
    <row r="47" spans="1:17" s="82" customFormat="1" ht="78.75" x14ac:dyDescent="0.2">
      <c r="A47" s="75"/>
      <c r="B47" s="73">
        <v>40</v>
      </c>
      <c r="C47" s="76">
        <f>_xlfn.XLOOKUP(E47, Table2[Plan de actiune sectorial / Strategia], Table2[nr], "")</f>
        <v>11</v>
      </c>
      <c r="D47" s="70" t="s">
        <v>218</v>
      </c>
      <c r="E47" s="77" t="s">
        <v>143</v>
      </c>
      <c r="F47" s="78" t="s">
        <v>219</v>
      </c>
      <c r="G47" s="79" t="s">
        <v>52</v>
      </c>
      <c r="H47" s="80" t="s">
        <v>53</v>
      </c>
      <c r="I47" s="81" t="s">
        <v>220</v>
      </c>
      <c r="J47" s="77" t="s">
        <v>202</v>
      </c>
      <c r="K47" s="45">
        <v>46157</v>
      </c>
      <c r="L47" s="45">
        <v>46157</v>
      </c>
      <c r="M47" s="46" t="s">
        <v>38</v>
      </c>
      <c r="N47" s="86"/>
    </row>
    <row r="48" spans="1:17" s="82" customFormat="1" ht="78.75" x14ac:dyDescent="0.2">
      <c r="A48" s="26"/>
      <c r="B48" s="73">
        <v>41</v>
      </c>
      <c r="C48" s="27">
        <f>_xlfn.XLOOKUP(E48, Table2[Plan de actiune sectorial / Strategia], Table2[nr], "")</f>
        <v>11</v>
      </c>
      <c r="D48" s="70" t="s">
        <v>221</v>
      </c>
      <c r="E48" s="28" t="s">
        <v>143</v>
      </c>
      <c r="F48" s="44" t="s">
        <v>222</v>
      </c>
      <c r="G48" s="43" t="s">
        <v>223</v>
      </c>
      <c r="H48" s="31" t="s">
        <v>224</v>
      </c>
      <c r="I48" s="43" t="s">
        <v>225</v>
      </c>
      <c r="J48" s="28" t="s">
        <v>202</v>
      </c>
      <c r="K48" s="45">
        <v>46289</v>
      </c>
      <c r="L48" s="45">
        <v>46290</v>
      </c>
      <c r="M48" s="46" t="s">
        <v>38</v>
      </c>
      <c r="N48" s="86"/>
    </row>
    <row r="49" spans="1:14" s="82" customFormat="1" ht="78.75" x14ac:dyDescent="0.2">
      <c r="A49" s="26"/>
      <c r="B49" s="73">
        <v>42</v>
      </c>
      <c r="C49" s="27">
        <f>_xlfn.XLOOKUP(E49, Table2[Plan de actiune sectorial / Strategia], Table2[nr], "")</f>
        <v>11</v>
      </c>
      <c r="D49" s="70" t="s">
        <v>226</v>
      </c>
      <c r="E49" s="28" t="s">
        <v>143</v>
      </c>
      <c r="F49" s="44" t="s">
        <v>227</v>
      </c>
      <c r="G49" s="43" t="s">
        <v>223</v>
      </c>
      <c r="H49" s="31" t="s">
        <v>228</v>
      </c>
      <c r="I49" s="43" t="s">
        <v>229</v>
      </c>
      <c r="J49" s="28" t="s">
        <v>202</v>
      </c>
      <c r="K49" s="45">
        <v>46341</v>
      </c>
      <c r="L49" s="45">
        <v>46346</v>
      </c>
      <c r="M49" s="46" t="s">
        <v>38</v>
      </c>
      <c r="N49" s="86"/>
    </row>
    <row r="50" spans="1:14" s="42" customFormat="1" ht="24" x14ac:dyDescent="0.2">
      <c r="A50" s="26"/>
      <c r="B50" s="73">
        <v>43</v>
      </c>
      <c r="C50" s="27">
        <f>_xlfn.XLOOKUP(E50, Table2[Plan de actiune sectorial / Strategia], Table2[nr], "")</f>
        <v>11</v>
      </c>
      <c r="D50" s="70" t="s">
        <v>230</v>
      </c>
      <c r="E50" s="28" t="s">
        <v>143</v>
      </c>
      <c r="F50" s="44" t="s">
        <v>231</v>
      </c>
      <c r="G50" s="1" t="s">
        <v>52</v>
      </c>
      <c r="H50" s="1" t="s">
        <v>53</v>
      </c>
      <c r="I50" s="43" t="s">
        <v>232</v>
      </c>
      <c r="J50" s="43" t="s">
        <v>233</v>
      </c>
      <c r="K50" s="45">
        <v>46357</v>
      </c>
      <c r="L50" s="45">
        <v>46376</v>
      </c>
      <c r="M50" s="46" t="s">
        <v>38</v>
      </c>
      <c r="N50" s="85"/>
    </row>
    <row r="51" spans="1:14" s="42" customFormat="1" ht="33.75" x14ac:dyDescent="0.2">
      <c r="A51" s="26"/>
      <c r="B51" s="73">
        <v>44</v>
      </c>
      <c r="C51" s="27">
        <f>_xlfn.XLOOKUP(E51, Table2[Plan de actiune sectorial / Strategia], Table2[nr], "")</f>
        <v>11</v>
      </c>
      <c r="D51" s="70" t="str">
        <f>_xlfn.XLOOKUP(E51, Table2[Plan de actiune sectorial / Strategia], Table2[nr], "") &amp; A51 &amp; B51</f>
        <v>1144</v>
      </c>
      <c r="E51" s="28" t="s">
        <v>143</v>
      </c>
      <c r="F51" s="44" t="s">
        <v>234</v>
      </c>
      <c r="G51" s="1" t="s">
        <v>52</v>
      </c>
      <c r="H51" s="1" t="s">
        <v>53</v>
      </c>
      <c r="I51" s="43" t="s">
        <v>235</v>
      </c>
      <c r="J51" s="43" t="s">
        <v>236</v>
      </c>
      <c r="K51" s="45" t="s">
        <v>237</v>
      </c>
      <c r="L51" s="45" t="s">
        <v>237</v>
      </c>
      <c r="M51" s="46" t="s">
        <v>38</v>
      </c>
      <c r="N51" s="85"/>
    </row>
    <row r="52" spans="1:14" s="42" customFormat="1" ht="78.75" x14ac:dyDescent="0.2">
      <c r="A52" s="26"/>
      <c r="B52" s="73">
        <v>45</v>
      </c>
      <c r="C52" s="27">
        <f>_xlfn.XLOOKUP(E52, Table2[Plan de actiune sectorial / Strategia], Table2[nr], "")</f>
        <v>11</v>
      </c>
      <c r="D52" s="70" t="s">
        <v>238</v>
      </c>
      <c r="E52" s="28" t="s">
        <v>143</v>
      </c>
      <c r="F52" s="44" t="s">
        <v>239</v>
      </c>
      <c r="G52" s="57" t="s">
        <v>52</v>
      </c>
      <c r="H52" s="1" t="s">
        <v>53</v>
      </c>
      <c r="I52" s="43" t="s">
        <v>235</v>
      </c>
      <c r="J52" s="28" t="s">
        <v>202</v>
      </c>
      <c r="K52" s="45">
        <v>46127</v>
      </c>
      <c r="L52" s="45">
        <v>46341</v>
      </c>
      <c r="M52" s="46" t="s">
        <v>38</v>
      </c>
      <c r="N52" s="85"/>
    </row>
    <row r="53" spans="1:14" s="42" customFormat="1" ht="24" x14ac:dyDescent="0.2">
      <c r="A53" s="26"/>
      <c r="B53" s="73">
        <v>46</v>
      </c>
      <c r="C53" s="27">
        <f>_xlfn.XLOOKUP(E53, Table2[Plan de actiune sectorial / Strategia], Table2[nr], "")</f>
        <v>11</v>
      </c>
      <c r="D53" s="70" t="s">
        <v>240</v>
      </c>
      <c r="E53" s="28" t="s">
        <v>143</v>
      </c>
      <c r="F53" s="44" t="s">
        <v>241</v>
      </c>
      <c r="G53" s="57" t="s">
        <v>52</v>
      </c>
      <c r="H53" s="66" t="s">
        <v>53</v>
      </c>
      <c r="I53" s="43" t="s">
        <v>242</v>
      </c>
      <c r="J53" s="43" t="s">
        <v>243</v>
      </c>
      <c r="K53" s="45">
        <v>46121</v>
      </c>
      <c r="L53" s="45">
        <v>46121</v>
      </c>
      <c r="M53" s="46" t="s">
        <v>38</v>
      </c>
    </row>
    <row r="54" spans="1:14" ht="24" x14ac:dyDescent="0.2">
      <c r="A54" s="47"/>
      <c r="B54" s="73">
        <v>47</v>
      </c>
      <c r="C54" s="48">
        <f>_xlfn.XLOOKUP(E54, Table2[Plan de actiune sectorial / Strategia], Table2[nr], "")</f>
        <v>11</v>
      </c>
      <c r="D54" s="70" t="s">
        <v>244</v>
      </c>
      <c r="E54" s="28" t="s">
        <v>143</v>
      </c>
      <c r="F54" s="50" t="s">
        <v>245</v>
      </c>
      <c r="G54" s="59" t="s">
        <v>52</v>
      </c>
      <c r="H54" s="66" t="s">
        <v>53</v>
      </c>
      <c r="I54" s="43" t="s">
        <v>246</v>
      </c>
      <c r="J54" s="43" t="s">
        <v>243</v>
      </c>
      <c r="K54" s="51">
        <v>46149</v>
      </c>
      <c r="L54" s="51">
        <v>46149</v>
      </c>
      <c r="M54" s="46" t="s">
        <v>38</v>
      </c>
    </row>
    <row r="55" spans="1:14" ht="45" x14ac:dyDescent="0.2">
      <c r="A55" s="47"/>
      <c r="B55" s="73">
        <v>48</v>
      </c>
      <c r="C55" s="48">
        <f>_xlfn.XLOOKUP(E55, Table2[Plan de actiune sectorial / Strategia], Table2[nr], "")</f>
        <v>7</v>
      </c>
      <c r="D55" s="70" t="s">
        <v>247</v>
      </c>
      <c r="E55" s="55" t="s">
        <v>97</v>
      </c>
      <c r="F55" s="50" t="s">
        <v>248</v>
      </c>
      <c r="G55" s="59" t="s">
        <v>52</v>
      </c>
      <c r="H55" s="59" t="s">
        <v>53</v>
      </c>
      <c r="I55" s="49" t="s">
        <v>249</v>
      </c>
      <c r="J55" s="49" t="s">
        <v>250</v>
      </c>
      <c r="K55" s="51">
        <v>46082</v>
      </c>
      <c r="L55" s="51">
        <v>46376</v>
      </c>
      <c r="M55" s="56" t="s">
        <v>38</v>
      </c>
    </row>
    <row r="56" spans="1:14" ht="22.5" x14ac:dyDescent="0.2">
      <c r="A56" s="26"/>
      <c r="B56" s="73">
        <v>49</v>
      </c>
      <c r="C56" s="27">
        <f>_xlfn.XLOOKUP(E56, Table2[Plan de actiune sectorial / Strategia], Table2[nr], "")</f>
        <v>7</v>
      </c>
      <c r="D56" s="70" t="s">
        <v>251</v>
      </c>
      <c r="E56" s="55" t="s">
        <v>97</v>
      </c>
      <c r="F56" s="50" t="s">
        <v>252</v>
      </c>
      <c r="G56" s="59" t="s">
        <v>52</v>
      </c>
      <c r="H56" s="59" t="s">
        <v>53</v>
      </c>
      <c r="I56" s="49" t="s">
        <v>253</v>
      </c>
      <c r="J56" s="49" t="s">
        <v>254</v>
      </c>
      <c r="K56" s="51">
        <v>46082</v>
      </c>
      <c r="L56" s="51">
        <v>46011</v>
      </c>
      <c r="M56" s="56" t="s">
        <v>38</v>
      </c>
    </row>
    <row r="57" spans="1:14" ht="45" x14ac:dyDescent="0.2">
      <c r="A57" s="26"/>
      <c r="B57" s="73">
        <v>50</v>
      </c>
      <c r="C57" s="27">
        <f>_xlfn.XLOOKUP(E57, Table2[Plan de actiune sectorial / Strategia], Table2[nr], "")</f>
        <v>5</v>
      </c>
      <c r="D57" s="70" t="s">
        <v>255</v>
      </c>
      <c r="E57" s="43" t="s">
        <v>256</v>
      </c>
      <c r="F57" s="44" t="s">
        <v>257</v>
      </c>
      <c r="G57" s="39" t="s">
        <v>52</v>
      </c>
      <c r="H57" s="39" t="s">
        <v>53</v>
      </c>
      <c r="I57" s="28" t="s">
        <v>258</v>
      </c>
      <c r="J57" s="28" t="s">
        <v>259</v>
      </c>
      <c r="K57" s="83">
        <v>46357</v>
      </c>
      <c r="L57" s="51">
        <v>46374</v>
      </c>
      <c r="M57" s="30" t="s">
        <v>38</v>
      </c>
      <c r="N57" s="84"/>
    </row>
    <row r="58" spans="1:14" ht="56.25" x14ac:dyDescent="0.2">
      <c r="A58" s="26"/>
      <c r="B58" s="73">
        <v>51</v>
      </c>
      <c r="C58" s="27">
        <f>_xlfn.XLOOKUP(E58, Table2[Plan de actiune sectorial / Strategia], Table2[nr], "")</f>
        <v>5</v>
      </c>
      <c r="D58" s="70" t="s">
        <v>260</v>
      </c>
      <c r="E58" s="43" t="s">
        <v>256</v>
      </c>
      <c r="F58" s="44" t="s">
        <v>261</v>
      </c>
      <c r="G58" s="39" t="s">
        <v>52</v>
      </c>
      <c r="H58" s="39" t="s">
        <v>53</v>
      </c>
      <c r="I58" s="28" t="s">
        <v>262</v>
      </c>
      <c r="J58" s="28" t="s">
        <v>263</v>
      </c>
      <c r="K58" s="83">
        <v>46357</v>
      </c>
      <c r="L58" s="51">
        <v>46374</v>
      </c>
      <c r="M58" s="30" t="s">
        <v>38</v>
      </c>
      <c r="N58" s="84"/>
    </row>
    <row r="59" spans="1:14" ht="45" x14ac:dyDescent="0.2">
      <c r="A59" s="26"/>
      <c r="B59" s="73">
        <v>52</v>
      </c>
      <c r="C59" s="27">
        <f>_xlfn.XLOOKUP(E59, Table2[Plan de actiune sectorial / Strategia], Table2[nr], "")</f>
        <v>5</v>
      </c>
      <c r="D59" s="70" t="s">
        <v>264</v>
      </c>
      <c r="E59" s="43" t="s">
        <v>256</v>
      </c>
      <c r="F59" s="44" t="s">
        <v>265</v>
      </c>
      <c r="G59" s="39" t="s">
        <v>52</v>
      </c>
      <c r="H59" s="39" t="s">
        <v>53</v>
      </c>
      <c r="I59" s="28" t="s">
        <v>266</v>
      </c>
      <c r="J59" s="28" t="s">
        <v>267</v>
      </c>
      <c r="K59" s="83">
        <v>46357</v>
      </c>
      <c r="L59" s="51">
        <v>46374</v>
      </c>
      <c r="M59" s="30" t="s">
        <v>38</v>
      </c>
      <c r="N59" s="84"/>
    </row>
    <row r="60" spans="1:14" ht="33.75" x14ac:dyDescent="0.2">
      <c r="A60" s="26"/>
      <c r="B60" s="73">
        <v>53</v>
      </c>
      <c r="C60" s="27">
        <f>_xlfn.XLOOKUP(E60, Table2[Plan de actiune sectorial / Strategia], Table2[nr], "")</f>
        <v>5</v>
      </c>
      <c r="D60" s="70" t="s">
        <v>264</v>
      </c>
      <c r="E60" s="43" t="s">
        <v>256</v>
      </c>
      <c r="F60" s="44" t="s">
        <v>268</v>
      </c>
      <c r="G60" s="39" t="s">
        <v>52</v>
      </c>
      <c r="H60" s="39" t="s">
        <v>53</v>
      </c>
      <c r="I60" s="28" t="s">
        <v>269</v>
      </c>
      <c r="J60" s="28" t="s">
        <v>270</v>
      </c>
      <c r="K60" s="83">
        <v>46357</v>
      </c>
      <c r="L60" s="51">
        <v>46374</v>
      </c>
      <c r="M60" s="30" t="s">
        <v>15</v>
      </c>
      <c r="N60" s="84"/>
    </row>
    <row r="61" spans="1:14" ht="34.5" customHeight="1" x14ac:dyDescent="0.2">
      <c r="A61" s="26"/>
      <c r="B61" s="73">
        <v>54</v>
      </c>
      <c r="C61" s="27">
        <f>_xlfn.XLOOKUP(E61, Table2[Plan de actiune sectorial / Strategia], Table2[nr], "")</f>
        <v>5</v>
      </c>
      <c r="D61" s="70" t="s">
        <v>271</v>
      </c>
      <c r="E61" s="43" t="s">
        <v>256</v>
      </c>
      <c r="F61" s="44" t="s">
        <v>272</v>
      </c>
      <c r="G61" s="39" t="s">
        <v>52</v>
      </c>
      <c r="H61" s="39" t="s">
        <v>53</v>
      </c>
      <c r="I61" s="28" t="s">
        <v>273</v>
      </c>
      <c r="J61" s="28" t="s">
        <v>274</v>
      </c>
      <c r="K61" s="83">
        <v>46357</v>
      </c>
      <c r="L61" s="51">
        <v>46374</v>
      </c>
      <c r="M61" s="30" t="s">
        <v>38</v>
      </c>
      <c r="N61" s="84"/>
    </row>
    <row r="62" spans="1:14" ht="56.25" x14ac:dyDescent="0.2">
      <c r="A62" s="26"/>
      <c r="B62" s="73">
        <v>55</v>
      </c>
      <c r="C62" s="27">
        <f>_xlfn.XLOOKUP(E62, Table2[Plan de actiune sectorial / Strategia], Table2[nr], "")</f>
        <v>3</v>
      </c>
      <c r="D62" s="70" t="s">
        <v>275</v>
      </c>
      <c r="E62" s="55" t="s">
        <v>13</v>
      </c>
      <c r="F62" s="50" t="s">
        <v>276</v>
      </c>
      <c r="G62" s="39" t="s">
        <v>52</v>
      </c>
      <c r="H62" s="39" t="s">
        <v>53</v>
      </c>
      <c r="I62" s="49" t="s">
        <v>277</v>
      </c>
      <c r="J62" s="49" t="s">
        <v>278</v>
      </c>
      <c r="K62" s="83">
        <v>46357</v>
      </c>
      <c r="L62" s="51">
        <v>46374</v>
      </c>
      <c r="M62" s="56" t="s">
        <v>38</v>
      </c>
      <c r="N62" s="84"/>
    </row>
    <row r="63" spans="1:14" x14ac:dyDescent="0.2">
      <c r="A63" s="41"/>
      <c r="B63" s="74"/>
      <c r="C63" s="41"/>
      <c r="D63" s="71"/>
      <c r="E63" s="41"/>
      <c r="F63" s="54"/>
      <c r="G63" s="52"/>
      <c r="H63" s="52"/>
      <c r="I63" s="52"/>
      <c r="J63" s="52"/>
      <c r="K63" s="53"/>
      <c r="L63" s="53"/>
      <c r="M63" s="52"/>
    </row>
    <row r="64" spans="1:14" x14ac:dyDescent="0.2">
      <c r="A64" s="72" t="s">
        <v>279</v>
      </c>
      <c r="C64"/>
      <c r="D64"/>
      <c r="E64"/>
      <c r="F64"/>
      <c r="G64"/>
      <c r="H64"/>
      <c r="I64"/>
      <c r="J64"/>
    </row>
    <row r="65" spans="1:13" x14ac:dyDescent="0.2">
      <c r="A65" s="68" t="s">
        <v>280</v>
      </c>
      <c r="C65"/>
      <c r="D65"/>
      <c r="E65"/>
      <c r="F65" t="s">
        <v>281</v>
      </c>
      <c r="H65"/>
      <c r="I65" t="s">
        <v>282</v>
      </c>
      <c r="M65" s="31"/>
    </row>
    <row r="66" spans="1:13" x14ac:dyDescent="0.2">
      <c r="A66" s="68" t="s">
        <v>283</v>
      </c>
      <c r="C66"/>
      <c r="D66"/>
      <c r="E66"/>
      <c r="F66" t="s">
        <v>284</v>
      </c>
      <c r="H66"/>
      <c r="I66" t="s">
        <v>285</v>
      </c>
      <c r="M66" s="31"/>
    </row>
    <row r="67" spans="1:13" x14ac:dyDescent="0.2">
      <c r="A67" s="68" t="s">
        <v>286</v>
      </c>
      <c r="C67"/>
      <c r="D67"/>
      <c r="E67"/>
      <c r="F67" t="s">
        <v>287</v>
      </c>
      <c r="H67"/>
      <c r="I67" t="s">
        <v>288</v>
      </c>
      <c r="M67" s="31"/>
    </row>
    <row r="68" spans="1:13" x14ac:dyDescent="0.2">
      <c r="A68" s="68" t="s">
        <v>289</v>
      </c>
      <c r="C68"/>
      <c r="D68"/>
      <c r="E68"/>
      <c r="F68" t="s">
        <v>290</v>
      </c>
      <c r="H68"/>
      <c r="I68" t="s">
        <v>291</v>
      </c>
      <c r="M68" s="31"/>
    </row>
    <row r="69" spans="1:13" x14ac:dyDescent="0.2">
      <c r="A69" s="68" t="s">
        <v>292</v>
      </c>
      <c r="C69"/>
      <c r="D69"/>
      <c r="E69"/>
      <c r="F69" t="s">
        <v>293</v>
      </c>
      <c r="H69"/>
      <c r="I69" t="s">
        <v>294</v>
      </c>
      <c r="M69" s="31"/>
    </row>
    <row r="70" spans="1:13" x14ac:dyDescent="0.2">
      <c r="A70" s="68" t="s">
        <v>295</v>
      </c>
      <c r="C70"/>
      <c r="D70"/>
      <c r="E70"/>
      <c r="F70" t="s">
        <v>296</v>
      </c>
      <c r="H70"/>
      <c r="I70" t="s">
        <v>297</v>
      </c>
      <c r="M70" s="31"/>
    </row>
    <row r="71" spans="1:13" x14ac:dyDescent="0.2">
      <c r="A71" s="68" t="s">
        <v>298</v>
      </c>
      <c r="C71"/>
      <c r="D71"/>
      <c r="E71"/>
      <c r="F71" t="s">
        <v>299</v>
      </c>
      <c r="H71"/>
      <c r="I71" t="s">
        <v>300</v>
      </c>
      <c r="M71" s="31"/>
    </row>
    <row r="72" spans="1:13" x14ac:dyDescent="0.2">
      <c r="A72" s="68" t="s">
        <v>301</v>
      </c>
      <c r="C72"/>
      <c r="D72"/>
      <c r="E72"/>
      <c r="F72" t="s">
        <v>302</v>
      </c>
      <c r="H72"/>
      <c r="I72"/>
      <c r="J72"/>
      <c r="M72" s="31"/>
    </row>
    <row r="73" spans="1:13" x14ac:dyDescent="0.2">
      <c r="A73" s="68" t="s">
        <v>303</v>
      </c>
      <c r="C73"/>
      <c r="D73"/>
      <c r="E73"/>
      <c r="F73" t="s">
        <v>304</v>
      </c>
      <c r="H73"/>
      <c r="I73"/>
      <c r="J73"/>
      <c r="M73" s="31"/>
    </row>
    <row r="74" spans="1:13" x14ac:dyDescent="0.2">
      <c r="A74" s="68" t="s">
        <v>305</v>
      </c>
      <c r="C74"/>
      <c r="D74"/>
      <c r="E74"/>
      <c r="F74" t="s">
        <v>306</v>
      </c>
      <c r="H74"/>
      <c r="I74"/>
      <c r="J74"/>
      <c r="M74" s="31"/>
    </row>
    <row r="75" spans="1:13" x14ac:dyDescent="0.2">
      <c r="A75" s="68" t="s">
        <v>307</v>
      </c>
      <c r="C75"/>
      <c r="D75"/>
      <c r="E75"/>
      <c r="F75" t="s">
        <v>308</v>
      </c>
      <c r="H75"/>
      <c r="I75"/>
      <c r="J75"/>
      <c r="M75" s="31"/>
    </row>
    <row r="76" spans="1:13" x14ac:dyDescent="0.2">
      <c r="A76" s="68" t="s">
        <v>309</v>
      </c>
      <c r="C76"/>
      <c r="D76"/>
      <c r="E76"/>
      <c r="F76" t="s">
        <v>310</v>
      </c>
      <c r="H76"/>
      <c r="I76"/>
      <c r="J76"/>
    </row>
    <row r="77" spans="1:13" x14ac:dyDescent="0.2">
      <c r="A77" s="68" t="s">
        <v>311</v>
      </c>
      <c r="C77"/>
      <c r="D77"/>
      <c r="E77"/>
      <c r="F77" t="s">
        <v>312</v>
      </c>
      <c r="H77"/>
      <c r="I77"/>
      <c r="J77"/>
    </row>
    <row r="79" spans="1:13" x14ac:dyDescent="0.2">
      <c r="H79"/>
    </row>
    <row r="81" spans="4:10" x14ac:dyDescent="0.2">
      <c r="D81" s="68" t="s">
        <v>313</v>
      </c>
      <c r="F81" t="s">
        <v>313</v>
      </c>
      <c r="G81" t="s">
        <v>313</v>
      </c>
      <c r="J81"/>
    </row>
    <row r="82" spans="4:10" x14ac:dyDescent="0.2">
      <c r="D82" s="68" t="s">
        <v>314</v>
      </c>
      <c r="F82" s="9" t="s">
        <v>315</v>
      </c>
      <c r="G82" s="9" t="s">
        <v>316</v>
      </c>
      <c r="H82"/>
      <c r="J82" s="9"/>
    </row>
    <row r="83" spans="4:10" x14ac:dyDescent="0.2">
      <c r="F83" s="9"/>
      <c r="G83" s="9"/>
      <c r="H83"/>
      <c r="J83" s="9"/>
    </row>
    <row r="84" spans="4:10" x14ac:dyDescent="0.2">
      <c r="F84"/>
      <c r="G84"/>
      <c r="H84"/>
      <c r="J84"/>
    </row>
    <row r="86" spans="4:10" x14ac:dyDescent="0.2">
      <c r="G86" s="10" t="s">
        <v>317</v>
      </c>
    </row>
    <row r="87" spans="4:10" x14ac:dyDescent="0.2">
      <c r="G87" s="10" t="s">
        <v>318</v>
      </c>
    </row>
  </sheetData>
  <phoneticPr fontId="16" type="noConversion"/>
  <conditionalFormatting sqref="N43">
    <cfRule type="dataBar" priority="1">
      <dataBar>
        <cfvo type="min"/>
        <cfvo type="max"/>
        <color rgb="FF638EC6"/>
      </dataBar>
      <extLst>
        <ext xmlns:x14="http://schemas.microsoft.com/office/spreadsheetml/2009/9/main" uri="{B025F937-C7B1-47D3-B67F-A62EFF666E3E}">
          <x14:id>{ABA7CD53-BDCC-43A9-B06F-862DC7A077F7}</x14:id>
        </ext>
      </extLst>
    </cfRule>
  </conditionalFormatting>
  <dataValidations count="3">
    <dataValidation type="list" allowBlank="1" showInputMessage="1" showErrorMessage="1" sqref="A8:A53" xr:uid="{AA34B353-85E6-494B-8CB7-3863C9402BD8}">
      <formula1>prorectorat</formula1>
    </dataValidation>
    <dataValidation type="list" allowBlank="1" showInputMessage="1" showErrorMessage="1" sqref="M8:M62" xr:uid="{EC686167-5965-4756-AF54-DA10B2D22170}">
      <formula1>"Proiect nou, Proiect in derulare"</formula1>
    </dataValidation>
    <dataValidation type="list" allowBlank="1" showInputMessage="1" showErrorMessage="1" sqref="E8:E63" xr:uid="{AE53498F-0910-4949-A777-64F932C8BDAB}">
      <formula1>plan_sectorial</formula1>
    </dataValidation>
  </dataValidations>
  <pageMargins left="0.196850393700787" right="0.196850393700787" top="0.98425196850393704" bottom="0.143700787" header="0.196850393700787" footer="0.196850393700787"/>
  <pageSetup paperSize="9" scale="83" fitToHeight="0" orientation="landscape" r:id="rId1"/>
  <headerFooter>
    <oddHeader>&amp;C&amp;G</oddHeader>
    <oddFooter>&amp;L&amp;"-,Italic"&amp;K07-046Plan operational al Facultății de Construcții, UTCN - 2025&amp;R&amp;P / &amp;N</oddFooter>
  </headerFooter>
  <rowBreaks count="5" manualBreakCount="5">
    <brk id="14" max="12" man="1"/>
    <brk id="25" max="12" man="1"/>
    <brk id="34" max="12" man="1"/>
    <brk id="47" max="12" man="1"/>
    <brk id="61" max="12" man="1"/>
  </rowBreaks>
  <legacyDrawing r:id="rId2"/>
  <legacyDrawingHF r:id="rId3"/>
  <tableParts count="1">
    <tablePart r:id="rId4"/>
  </tableParts>
  <extLst>
    <ext xmlns:x14="http://schemas.microsoft.com/office/spreadsheetml/2009/9/main" uri="{78C0D931-6437-407d-A8EE-F0AAD7539E65}">
      <x14:conditionalFormattings>
        <x14:conditionalFormatting xmlns:xm="http://schemas.microsoft.com/office/excel/2006/main">
          <x14:cfRule type="dataBar" id="{ABA7CD53-BDCC-43A9-B06F-862DC7A077F7}">
            <x14:dataBar minLength="0" maxLength="100" gradient="0">
              <x14:cfvo type="autoMin"/>
              <x14:cfvo type="autoMax"/>
              <x14:negativeFillColor rgb="FFFF0000"/>
              <x14:axisColor rgb="FF000000"/>
            </x14:dataBar>
          </x14:cfRule>
          <xm:sqref>N43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352DC-D00A-493D-B264-1786E21A278E}">
  <sheetPr codeName="Sheet2"/>
  <dimension ref="B3:M48"/>
  <sheetViews>
    <sheetView topLeftCell="A21" workbookViewId="0">
      <selection activeCell="B48" sqref="B48"/>
    </sheetView>
  </sheetViews>
  <sheetFormatPr defaultRowHeight="12" x14ac:dyDescent="0.2"/>
  <cols>
    <col min="2" max="2" width="12.5" customWidth="1"/>
    <col min="3" max="3" width="60.33203125" customWidth="1"/>
    <col min="4" max="4" width="12.5" customWidth="1"/>
    <col min="5" max="13" width="11.6640625" customWidth="1"/>
  </cols>
  <sheetData>
    <row r="3" spans="2:13" x14ac:dyDescent="0.2">
      <c r="B3" t="s">
        <v>319</v>
      </c>
      <c r="C3" t="s">
        <v>320</v>
      </c>
      <c r="D3" t="s">
        <v>321</v>
      </c>
    </row>
    <row r="4" spans="2:13" x14ac:dyDescent="0.2">
      <c r="B4">
        <v>1</v>
      </c>
      <c r="C4" t="s">
        <v>322</v>
      </c>
      <c r="D4" t="str">
        <f t="shared" ref="D4:D13" si="0">_xlfn.TEXTAFTER(_xlfn.TEXTBEFORE(C4, ")"), "(")</f>
        <v>EUT+</v>
      </c>
    </row>
    <row r="5" spans="2:13" x14ac:dyDescent="0.2">
      <c r="B5">
        <v>2</v>
      </c>
      <c r="C5" t="s">
        <v>323</v>
      </c>
      <c r="D5" t="str">
        <f t="shared" si="0"/>
        <v>IDEA</v>
      </c>
    </row>
    <row r="6" spans="2:13" x14ac:dyDescent="0.2">
      <c r="B6">
        <v>3</v>
      </c>
      <c r="C6" t="s">
        <v>324</v>
      </c>
      <c r="D6" t="str">
        <f t="shared" si="0"/>
        <v>GLOBE</v>
      </c>
    </row>
    <row r="7" spans="2:13" x14ac:dyDescent="0.2">
      <c r="B7">
        <v>4</v>
      </c>
      <c r="C7" t="s">
        <v>325</v>
      </c>
      <c r="D7" t="str">
        <f t="shared" si="0"/>
        <v>CONECT</v>
      </c>
    </row>
    <row r="8" spans="2:13" x14ac:dyDescent="0.2">
      <c r="B8">
        <v>5</v>
      </c>
      <c r="C8" t="s">
        <v>326</v>
      </c>
      <c r="D8" t="str">
        <f t="shared" si="0"/>
        <v>PROGRES</v>
      </c>
    </row>
    <row r="9" spans="2:13" x14ac:dyDescent="0.2">
      <c r="B9">
        <v>6</v>
      </c>
      <c r="C9" t="s">
        <v>327</v>
      </c>
      <c r="D9" t="str">
        <f t="shared" si="0"/>
        <v>ADAPT</v>
      </c>
    </row>
    <row r="10" spans="2:13" x14ac:dyDescent="0.2">
      <c r="B10">
        <v>7</v>
      </c>
      <c r="C10" t="s">
        <v>328</v>
      </c>
      <c r="D10" t="str">
        <f t="shared" si="0"/>
        <v>IMPACT</v>
      </c>
    </row>
    <row r="11" spans="2:13" x14ac:dyDescent="0.2">
      <c r="B11">
        <v>8</v>
      </c>
      <c r="C11" t="s">
        <v>329</v>
      </c>
      <c r="D11" t="str">
        <f t="shared" si="0"/>
        <v>PARTNET</v>
      </c>
    </row>
    <row r="12" spans="2:13" x14ac:dyDescent="0.2">
      <c r="B12">
        <v>9</v>
      </c>
      <c r="C12" t="s">
        <v>330</v>
      </c>
      <c r="D12" t="str">
        <f t="shared" si="0"/>
        <v>CAMPUS 360</v>
      </c>
    </row>
    <row r="13" spans="2:13" x14ac:dyDescent="0.2">
      <c r="B13">
        <v>10</v>
      </c>
      <c r="C13" t="s">
        <v>331</v>
      </c>
      <c r="D13" t="str">
        <f t="shared" si="0"/>
        <v>VERDIS</v>
      </c>
    </row>
    <row r="16" spans="2:13" x14ac:dyDescent="0.2">
      <c r="B16" t="s">
        <v>319</v>
      </c>
      <c r="C16" t="s">
        <v>332</v>
      </c>
      <c r="D16" t="s">
        <v>333</v>
      </c>
      <c r="E16" t="s">
        <v>334</v>
      </c>
      <c r="F16" t="s">
        <v>335</v>
      </c>
      <c r="G16" t="s">
        <v>336</v>
      </c>
      <c r="H16" t="s">
        <v>337</v>
      </c>
      <c r="I16" t="s">
        <v>338</v>
      </c>
      <c r="J16" t="s">
        <v>339</v>
      </c>
      <c r="K16" t="s">
        <v>340</v>
      </c>
      <c r="L16" t="s">
        <v>341</v>
      </c>
      <c r="M16" t="s">
        <v>342</v>
      </c>
    </row>
    <row r="17" spans="2:13" x14ac:dyDescent="0.2">
      <c r="B17" s="2">
        <v>1</v>
      </c>
      <c r="C17" s="2" t="s">
        <v>33</v>
      </c>
      <c r="D17" s="1" t="s">
        <v>343</v>
      </c>
      <c r="E17" s="1"/>
      <c r="F17" s="1" t="s">
        <v>343</v>
      </c>
      <c r="G17" s="1" t="s">
        <v>343</v>
      </c>
      <c r="H17" s="1"/>
      <c r="I17" s="1"/>
      <c r="J17" s="1"/>
      <c r="K17" s="1"/>
      <c r="L17" s="1"/>
      <c r="M17" s="1"/>
    </row>
    <row r="18" spans="2:13" x14ac:dyDescent="0.2">
      <c r="B18" s="2">
        <v>2</v>
      </c>
      <c r="C18" s="2" t="s">
        <v>62</v>
      </c>
      <c r="D18" s="1" t="s">
        <v>343</v>
      </c>
      <c r="E18" s="1" t="s">
        <v>343</v>
      </c>
      <c r="F18" s="1"/>
      <c r="G18" s="1"/>
      <c r="H18" s="1"/>
      <c r="I18" s="1"/>
      <c r="J18" s="1"/>
      <c r="K18" s="1"/>
      <c r="L18" s="1"/>
      <c r="M18" s="1" t="s">
        <v>343</v>
      </c>
    </row>
    <row r="19" spans="2:13" ht="24" x14ac:dyDescent="0.2">
      <c r="B19" s="2">
        <v>3</v>
      </c>
      <c r="C19" s="2" t="s">
        <v>13</v>
      </c>
      <c r="D19" s="1" t="s">
        <v>343</v>
      </c>
      <c r="E19" s="1" t="s">
        <v>343</v>
      </c>
      <c r="F19" s="1"/>
      <c r="G19" s="1"/>
      <c r="H19" s="1"/>
      <c r="I19" s="1"/>
      <c r="J19" s="1"/>
      <c r="K19" s="1" t="s">
        <v>343</v>
      </c>
      <c r="L19" s="1"/>
      <c r="M19" s="1"/>
    </row>
    <row r="20" spans="2:13" x14ac:dyDescent="0.2">
      <c r="B20" s="2">
        <v>4</v>
      </c>
      <c r="C20" s="2" t="s">
        <v>44</v>
      </c>
      <c r="D20" s="1" t="s">
        <v>343</v>
      </c>
      <c r="E20" s="1"/>
      <c r="F20" s="1" t="s">
        <v>343</v>
      </c>
      <c r="G20" s="1"/>
      <c r="H20" s="1"/>
      <c r="I20" s="1"/>
      <c r="J20" s="1"/>
      <c r="K20" s="1"/>
      <c r="L20" s="1"/>
      <c r="M20" s="1"/>
    </row>
    <row r="21" spans="2:13" x14ac:dyDescent="0.2">
      <c r="B21" s="2">
        <v>5</v>
      </c>
      <c r="C21" s="2" t="s">
        <v>256</v>
      </c>
      <c r="D21" s="1"/>
      <c r="E21" s="1"/>
      <c r="F21" s="1"/>
      <c r="G21" s="1"/>
      <c r="H21" s="1"/>
      <c r="I21" s="1"/>
      <c r="J21" s="1" t="s">
        <v>343</v>
      </c>
      <c r="K21" s="1"/>
      <c r="L21" s="1" t="s">
        <v>343</v>
      </c>
      <c r="M21" s="1" t="s">
        <v>343</v>
      </c>
    </row>
    <row r="22" spans="2:13" x14ac:dyDescent="0.2">
      <c r="B22" s="2">
        <v>6</v>
      </c>
      <c r="C22" s="2" t="s">
        <v>76</v>
      </c>
      <c r="D22" s="1"/>
      <c r="E22" s="1"/>
      <c r="F22" s="1"/>
      <c r="G22" s="1"/>
      <c r="H22" s="1"/>
      <c r="I22" s="1" t="s">
        <v>343</v>
      </c>
      <c r="J22" s="1"/>
      <c r="K22" s="1"/>
      <c r="L22" s="1"/>
      <c r="M22" s="1"/>
    </row>
    <row r="23" spans="2:13" x14ac:dyDescent="0.2">
      <c r="B23" s="2">
        <v>7</v>
      </c>
      <c r="C23" s="2" t="s">
        <v>97</v>
      </c>
      <c r="D23" s="1"/>
      <c r="E23" s="1"/>
      <c r="F23" s="1"/>
      <c r="G23" s="1"/>
      <c r="H23" s="1"/>
      <c r="I23" s="1" t="s">
        <v>343</v>
      </c>
      <c r="J23" s="1"/>
      <c r="K23" s="1"/>
      <c r="L23" s="1" t="s">
        <v>343</v>
      </c>
      <c r="M23" s="1"/>
    </row>
    <row r="24" spans="2:13" x14ac:dyDescent="0.2">
      <c r="B24" s="2">
        <v>8</v>
      </c>
      <c r="C24" s="2" t="s">
        <v>22</v>
      </c>
      <c r="D24" s="1"/>
      <c r="E24" s="1" t="s">
        <v>343</v>
      </c>
      <c r="F24" s="1"/>
      <c r="G24" s="1"/>
      <c r="H24" s="1"/>
      <c r="I24" s="1"/>
      <c r="J24" s="1"/>
      <c r="K24" s="1" t="s">
        <v>343</v>
      </c>
      <c r="L24" s="1"/>
      <c r="M24" s="1"/>
    </row>
    <row r="25" spans="2:13" x14ac:dyDescent="0.2">
      <c r="B25" s="2">
        <v>9</v>
      </c>
      <c r="C25" s="2" t="s">
        <v>28</v>
      </c>
      <c r="D25" s="1" t="s">
        <v>343</v>
      </c>
      <c r="E25" s="1"/>
      <c r="F25" s="1"/>
      <c r="G25" s="1"/>
      <c r="H25" s="1"/>
      <c r="I25" s="1"/>
      <c r="J25" s="1"/>
      <c r="K25" s="1"/>
      <c r="L25" s="1"/>
      <c r="M25" s="1" t="s">
        <v>343</v>
      </c>
    </row>
    <row r="26" spans="2:13" x14ac:dyDescent="0.2">
      <c r="B26" s="2">
        <v>10</v>
      </c>
      <c r="C26" s="2" t="s">
        <v>344</v>
      </c>
      <c r="D26" s="1"/>
      <c r="E26" s="1"/>
      <c r="F26" s="1"/>
      <c r="G26" s="1"/>
      <c r="H26" s="1" t="s">
        <v>343</v>
      </c>
      <c r="I26" s="1"/>
      <c r="J26" s="1"/>
      <c r="K26" s="1"/>
      <c r="L26" s="1"/>
      <c r="M26" s="1"/>
    </row>
    <row r="27" spans="2:13" x14ac:dyDescent="0.2">
      <c r="B27" s="2">
        <v>11</v>
      </c>
      <c r="C27" s="2" t="s">
        <v>143</v>
      </c>
      <c r="D27" s="1" t="s">
        <v>343</v>
      </c>
      <c r="E27" s="1"/>
      <c r="F27" s="1" t="s">
        <v>343</v>
      </c>
      <c r="G27" s="1"/>
      <c r="H27" s="1"/>
      <c r="I27" s="1"/>
      <c r="J27" s="1"/>
      <c r="K27" s="1"/>
      <c r="L27" s="1"/>
      <c r="M27" s="1"/>
    </row>
    <row r="30" spans="2:13" x14ac:dyDescent="0.2">
      <c r="B30" t="s">
        <v>0</v>
      </c>
      <c r="C30" t="s">
        <v>345</v>
      </c>
    </row>
    <row r="31" spans="2:13" x14ac:dyDescent="0.2">
      <c r="B31" t="s">
        <v>12</v>
      </c>
      <c r="C31" t="s">
        <v>346</v>
      </c>
    </row>
    <row r="32" spans="2:13" x14ac:dyDescent="0.2">
      <c r="B32" t="s">
        <v>16</v>
      </c>
      <c r="C32" t="s">
        <v>16</v>
      </c>
    </row>
    <row r="33" spans="2:3" x14ac:dyDescent="0.2">
      <c r="B33" t="s">
        <v>17</v>
      </c>
      <c r="C33" t="s">
        <v>347</v>
      </c>
    </row>
    <row r="34" spans="2:3" x14ac:dyDescent="0.2">
      <c r="B34" t="s">
        <v>18</v>
      </c>
      <c r="C34" t="s">
        <v>348</v>
      </c>
    </row>
    <row r="35" spans="2:3" x14ac:dyDescent="0.2">
      <c r="B35" t="s">
        <v>19</v>
      </c>
      <c r="C35" t="s">
        <v>19</v>
      </c>
    </row>
    <row r="36" spans="2:3" x14ac:dyDescent="0.2">
      <c r="B36" t="s">
        <v>20</v>
      </c>
      <c r="C36" t="s">
        <v>349</v>
      </c>
    </row>
    <row r="37" spans="2:3" x14ac:dyDescent="0.2">
      <c r="B37" t="s">
        <v>21</v>
      </c>
      <c r="C37" t="s">
        <v>350</v>
      </c>
    </row>
    <row r="38" spans="2:3" x14ac:dyDescent="0.2">
      <c r="B38" t="s">
        <v>42</v>
      </c>
      <c r="C38" t="s">
        <v>351</v>
      </c>
    </row>
    <row r="39" spans="2:3" x14ac:dyDescent="0.2">
      <c r="B39" t="s">
        <v>352</v>
      </c>
      <c r="C39" t="s">
        <v>353</v>
      </c>
    </row>
    <row r="40" spans="2:3" x14ac:dyDescent="0.2">
      <c r="B40" t="s">
        <v>70</v>
      </c>
      <c r="C40" t="s">
        <v>354</v>
      </c>
    </row>
    <row r="43" spans="2:3" x14ac:dyDescent="0.2">
      <c r="B43" t="s">
        <v>355</v>
      </c>
      <c r="C43" t="s">
        <v>356</v>
      </c>
    </row>
    <row r="44" spans="2:3" x14ac:dyDescent="0.2">
      <c r="B44" t="s">
        <v>357</v>
      </c>
      <c r="C44" t="s">
        <v>358</v>
      </c>
    </row>
    <row r="45" spans="2:3" x14ac:dyDescent="0.2">
      <c r="B45" t="s">
        <v>223</v>
      </c>
      <c r="C45" t="s">
        <v>359</v>
      </c>
    </row>
    <row r="46" spans="2:3" x14ac:dyDescent="0.2">
      <c r="B46" t="s">
        <v>360</v>
      </c>
      <c r="C46" t="s">
        <v>317</v>
      </c>
    </row>
    <row r="47" spans="2:3" x14ac:dyDescent="0.2">
      <c r="B47" t="s">
        <v>361</v>
      </c>
      <c r="C47" t="s">
        <v>362</v>
      </c>
    </row>
    <row r="48" spans="2:3" x14ac:dyDescent="0.2">
      <c r="B48" t="s">
        <v>363</v>
      </c>
      <c r="C48" t="s">
        <v>364</v>
      </c>
    </row>
  </sheetData>
  <conditionalFormatting sqref="D17:M27">
    <cfRule type="cellIs" dxfId="0" priority="1" operator="equal">
      <formula>"x"</formula>
    </cfRule>
  </conditionalFormatting>
  <pageMargins left="0.7" right="0.7" top="0.75" bottom="0.75" header="0.3" footer="0.3"/>
  <pageSetup paperSize="9" orientation="portrait" r:id="rId1"/>
  <tableParts count="3">
    <tablePart r:id="rId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e1b991d-bed4-4d79-b291-70e8950ed043">
      <Terms xmlns="http://schemas.microsoft.com/office/infopath/2007/PartnerControls"/>
    </lcf76f155ced4ddcb4097134ff3c332f>
    <TaxCatchAll xmlns="5f690d76-9059-4463-989b-25d7feb5b1a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67D3A01D54F745878943212C1A7BF5" ma:contentTypeVersion="13" ma:contentTypeDescription="Create a new document." ma:contentTypeScope="" ma:versionID="0b7139decba720079229c94e0f223717">
  <xsd:schema xmlns:xsd="http://www.w3.org/2001/XMLSchema" xmlns:xs="http://www.w3.org/2001/XMLSchema" xmlns:p="http://schemas.microsoft.com/office/2006/metadata/properties" xmlns:ns2="be1b991d-bed4-4d79-b291-70e8950ed043" xmlns:ns3="5f690d76-9059-4463-989b-25d7feb5b1a0" targetNamespace="http://schemas.microsoft.com/office/2006/metadata/properties" ma:root="true" ma:fieldsID="467da0d703cdce83a706e105a539fc7f" ns2:_="" ns3:_="">
    <xsd:import namespace="be1b991d-bed4-4d79-b291-70e8950ed043"/>
    <xsd:import namespace="5f690d76-9059-4463-989b-25d7feb5b1a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1b991d-bed4-4d79-b291-70e8950ed0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4a520e9-238f-4391-a566-21dd4247477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f690d76-9059-4463-989b-25d7feb5b1a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f4afb7d5-3936-4cda-868a-f58271ab71c0}" ma:internalName="TaxCatchAll" ma:showField="CatchAllData" ma:web="5f690d76-9059-4463-989b-25d7feb5b1a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165C32-4D38-4D1A-9CD1-01D86F078103}">
  <ds:schemaRefs>
    <ds:schemaRef ds:uri="http://schemas.microsoft.com/office/2006/metadata/properties"/>
    <ds:schemaRef ds:uri="http://schemas.microsoft.com/office/infopath/2007/PartnerControls"/>
    <ds:schemaRef ds:uri="7357c80e-54fc-4cbf-a08a-e7ef06218514"/>
    <ds:schemaRef ds:uri="5b180981-3945-4c89-ae3f-687766ae6528"/>
  </ds:schemaRefs>
</ds:datastoreItem>
</file>

<file path=customXml/itemProps2.xml><?xml version="1.0" encoding="utf-8"?>
<ds:datastoreItem xmlns:ds="http://schemas.openxmlformats.org/officeDocument/2006/customXml" ds:itemID="{8FDB2760-1D5A-43A7-B3D3-D2BDBD10413C}">
  <ds:schemaRefs>
    <ds:schemaRef ds:uri="http://schemas.microsoft.com/sharepoint/v3/contenttype/forms"/>
  </ds:schemaRefs>
</ds:datastoreItem>
</file>

<file path=customXml/itemProps3.xml><?xml version="1.0" encoding="utf-8"?>
<ds:datastoreItem xmlns:ds="http://schemas.openxmlformats.org/officeDocument/2006/customXml" ds:itemID="{FCF1AC38-1198-4F2F-AE02-9258CE6434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PO 2025_mailings</vt:lpstr>
      <vt:lpstr>PO 2025</vt:lpstr>
      <vt:lpstr>info</vt:lpstr>
      <vt:lpstr>'PO 2025_mailings'!plan_sectorial</vt:lpstr>
      <vt:lpstr>plan_sectorial</vt:lpstr>
      <vt:lpstr>'PO 2025'!Print_Area</vt:lpstr>
      <vt:lpstr>'PO 2025_mailings'!Print_Area</vt:lpstr>
      <vt:lpstr>'PO 2025'!Print_Titles</vt:lpstr>
      <vt:lpstr>'PO 2025_mailings'!Print_Titles</vt:lpstr>
      <vt:lpstr>'PO 2025_mailings'!prorectorat</vt:lpstr>
      <vt:lpstr>prorectorat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Paula Amalia Raica</dc:creator>
  <cp:keywords/>
  <dc:description/>
  <cp:lastModifiedBy>Daniela Lucia Manea</cp:lastModifiedBy>
  <cp:revision/>
  <dcterms:created xsi:type="dcterms:W3CDTF">2024-09-30T12:37:45Z</dcterms:created>
  <dcterms:modified xsi:type="dcterms:W3CDTF">2026-02-17T13:21:31Z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b58b62f-6f94-46bd-8089-18e64b0a9abb_Enabled">
    <vt:lpwstr>true</vt:lpwstr>
  </property>
  <property fmtid="{D5CDD505-2E9C-101B-9397-08002B2CF9AE}" pid="3" name="MSIP_Label_5b58b62f-6f94-46bd-8089-18e64b0a9abb_SetDate">
    <vt:lpwstr>2024-09-30T12:40:14Z</vt:lpwstr>
  </property>
  <property fmtid="{D5CDD505-2E9C-101B-9397-08002B2CF9AE}" pid="4" name="MSIP_Label_5b58b62f-6f94-46bd-8089-18e64b0a9abb_Method">
    <vt:lpwstr>Standard</vt:lpwstr>
  </property>
  <property fmtid="{D5CDD505-2E9C-101B-9397-08002B2CF9AE}" pid="5" name="MSIP_Label_5b58b62f-6f94-46bd-8089-18e64b0a9abb_Name">
    <vt:lpwstr>defa4170-0d19-0005-0004-bc88714345d2</vt:lpwstr>
  </property>
  <property fmtid="{D5CDD505-2E9C-101B-9397-08002B2CF9AE}" pid="6" name="MSIP_Label_5b58b62f-6f94-46bd-8089-18e64b0a9abb_SiteId">
    <vt:lpwstr>a6eb79fa-c4a9-4cce-818d-b85274d15305</vt:lpwstr>
  </property>
  <property fmtid="{D5CDD505-2E9C-101B-9397-08002B2CF9AE}" pid="7" name="MSIP_Label_5b58b62f-6f94-46bd-8089-18e64b0a9abb_ActionId">
    <vt:lpwstr>aea978d5-2e1a-46b9-b129-47607beacb49</vt:lpwstr>
  </property>
  <property fmtid="{D5CDD505-2E9C-101B-9397-08002B2CF9AE}" pid="8" name="MSIP_Label_5b58b62f-6f94-46bd-8089-18e64b0a9abb_ContentBits">
    <vt:lpwstr>0</vt:lpwstr>
  </property>
  <property fmtid="{D5CDD505-2E9C-101B-9397-08002B2CF9AE}" pid="9" name="ContentTypeId">
    <vt:lpwstr>0x0101004267D3A01D54F745878943212C1A7BF5</vt:lpwstr>
  </property>
  <property fmtid="{D5CDD505-2E9C-101B-9397-08002B2CF9AE}" pid="10" name="MediaServiceImageTags">
    <vt:lpwstr/>
  </property>
</Properties>
</file>